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cynthiasoler/AME Dropbox/03 Affaires/06 BORDEAUX/1_Projets/25CSO18_France Travail_Bordeaux/11 DCE/Pièces écrites/CDPGF/"/>
    </mc:Choice>
  </mc:AlternateContent>
  <xr:revisionPtr revIDLastSave="0" documentId="13_ncr:1_{66C314B8-CA9C-3C4D-BC74-FFD8E5CD9EA7}" xr6:coauthVersionLast="47" xr6:coauthVersionMax="47" xr10:uidLastSave="{00000000-0000-0000-0000-000000000000}"/>
  <bookViews>
    <workbookView xWindow="-7080" yWindow="-28300" windowWidth="35720" windowHeight="27040" tabRatio="924" activeTab="1" xr2:uid="{00000000-000D-0000-FFFF-FFFF00000000}"/>
  </bookViews>
  <sheets>
    <sheet name="TEST" sheetId="18" state="hidden" r:id="rId1"/>
    <sheet name="info" sheetId="17" r:id="rId2"/>
    <sheet name="LOT 02" sheetId="63" r:id="rId3"/>
  </sheets>
  <definedNames>
    <definedName name="ATitre">#REF!</definedName>
    <definedName name="ATitre1">#REF!</definedName>
    <definedName name="ATitre10">#REF!</definedName>
    <definedName name="ATitre11">#REF!</definedName>
    <definedName name="ATitre12">#REF!</definedName>
    <definedName name="ATitre13">#REF!</definedName>
    <definedName name="ATitre14">#REF!</definedName>
    <definedName name="ATitre15">#REF!</definedName>
    <definedName name="ATitre16">#REF!</definedName>
    <definedName name="ATitre17">#REF!</definedName>
    <definedName name="ATitre18">#REF!</definedName>
    <definedName name="ATitre19">#REF!</definedName>
    <definedName name="ATitre2">#REF!</definedName>
    <definedName name="ATitre20">#REF!</definedName>
    <definedName name="ATitre21">#REF!</definedName>
    <definedName name="ATitre22">#REF!</definedName>
    <definedName name="ATitre23">#REF!</definedName>
    <definedName name="ATitre24">#REF!</definedName>
    <definedName name="ATitre25">#REF!</definedName>
    <definedName name="ATitre26">#REF!</definedName>
    <definedName name="ATitre27">#REF!</definedName>
    <definedName name="ATitre28">#REF!</definedName>
    <definedName name="ATitre29">#REF!</definedName>
    <definedName name="ATitre3">#REF!</definedName>
    <definedName name="ATitre30">#REF!</definedName>
    <definedName name="ATitre31">#REF!</definedName>
    <definedName name="ATitre32">#REF!</definedName>
    <definedName name="ATitre33">#REF!</definedName>
    <definedName name="ATitre34">#REF!</definedName>
    <definedName name="ATitre35">#REF!</definedName>
    <definedName name="ATitre4">#REF!</definedName>
    <definedName name="ATitre5">#REF!</definedName>
    <definedName name="ATitre6">#REF!</definedName>
    <definedName name="ATitre7">#REF!</definedName>
    <definedName name="ATitre8">#REF!</definedName>
    <definedName name="ATitre9">#REF!</definedName>
    <definedName name="ATotal">#REF!</definedName>
    <definedName name="ATotal1">#REF!</definedName>
    <definedName name="ATotal10">#REF!</definedName>
    <definedName name="ATotal11">#REF!</definedName>
    <definedName name="ATotal12">#REF!</definedName>
    <definedName name="ATotal13">#REF!</definedName>
    <definedName name="ATotal14">#REF!</definedName>
    <definedName name="ATotal15">#REF!</definedName>
    <definedName name="ATotal16">#REF!</definedName>
    <definedName name="ATotal17">#REF!</definedName>
    <definedName name="ATotal18">#REF!</definedName>
    <definedName name="ATotal19">#REF!</definedName>
    <definedName name="ATotal2">#REF!</definedName>
    <definedName name="ATotal20">#REF!</definedName>
    <definedName name="ATotal21">#REF!</definedName>
    <definedName name="ATotal22">#REF!</definedName>
    <definedName name="ATotal23">#REF!</definedName>
    <definedName name="ATotal24">#REF!</definedName>
    <definedName name="ATotal25">#REF!</definedName>
    <definedName name="ATotal26">#REF!</definedName>
    <definedName name="ATotal27">#REF!</definedName>
    <definedName name="ATotal28">#REF!</definedName>
    <definedName name="ATotal29">#REF!</definedName>
    <definedName name="ATotal3">#REF!</definedName>
    <definedName name="ATotal30">#REF!</definedName>
    <definedName name="ATotal31">#REF!</definedName>
    <definedName name="ATotal32">#REF!</definedName>
    <definedName name="ATotal33">#REF!</definedName>
    <definedName name="ATotal34">#REF!</definedName>
    <definedName name="ATotal35">#REF!</definedName>
    <definedName name="ATotal4">#REF!</definedName>
    <definedName name="ATotal5">#REF!</definedName>
    <definedName name="ATotal6">#REF!</definedName>
    <definedName name="ATotal7">#REF!</definedName>
    <definedName name="ATotal8">#REF!</definedName>
    <definedName name="ATotal9">#REF!</definedName>
    <definedName name="_xlnm.Print_Titles" localSheetId="2">'LOT 02'!$1:$11</definedName>
    <definedName name="_xlnm.Print_Titles" localSheetId="0">TEST!$1:$8</definedName>
    <definedName name="ligne_bas_de_page">#REF!</definedName>
    <definedName name="ligne_complémentaire">#REF!</definedName>
    <definedName name="ligne_normale">#REF!</definedName>
    <definedName name="ligne_titre">#REF!</definedName>
    <definedName name="LOT">#REF!</definedName>
    <definedName name="paragraphe">#REF!</definedName>
    <definedName name="paragraphe_recap">#REF!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Titre_paragraphe_1">#REF!</definedName>
    <definedName name="_xlnm.Print_Area" localSheetId="1">info!$A$1:$F$50</definedName>
    <definedName name="_xlnm.Print_Area" localSheetId="2">'LOT 02'!$A$1:$N$46</definedName>
    <definedName name="_xlnm.Print_Area" localSheetId="0">TEST!$A$1:$E$118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" i="63" l="1"/>
  <c r="N15" i="63" s="1"/>
  <c r="N7" i="63"/>
  <c r="N2" i="63"/>
  <c r="L27" i="63" l="1"/>
  <c r="N27" i="63" s="1"/>
  <c r="L23" i="63"/>
  <c r="N23" i="63" s="1"/>
  <c r="J18" i="63" l="1"/>
  <c r="L18" i="63" s="1"/>
  <c r="J21" i="63"/>
  <c r="H21" i="63"/>
  <c r="G21" i="63"/>
  <c r="H38" i="63"/>
  <c r="F38" i="63"/>
  <c r="D38" i="63"/>
  <c r="L22" i="63"/>
  <c r="N22" i="63" s="1"/>
  <c r="L35" i="63"/>
  <c r="N35" i="63" s="1"/>
  <c r="L34" i="63"/>
  <c r="N34" i="63" s="1"/>
  <c r="L31" i="63"/>
  <c r="N31" i="63" s="1"/>
  <c r="L24" i="63"/>
  <c r="N24" i="63" s="1"/>
  <c r="L29" i="63"/>
  <c r="N29" i="63" s="1"/>
  <c r="L28" i="63"/>
  <c r="N28" i="63" s="1"/>
  <c r="L20" i="63"/>
  <c r="N20" i="63" s="1"/>
  <c r="L19" i="63"/>
  <c r="N19" i="63" s="1"/>
  <c r="L21" i="63" l="1"/>
  <c r="N21" i="63" s="1"/>
  <c r="L38" i="63"/>
  <c r="N38" i="63" s="1"/>
  <c r="N18" i="63"/>
  <c r="L16" i="63"/>
  <c r="N16" i="63" s="1"/>
  <c r="L26" i="63" l="1"/>
  <c r="N26" i="63" s="1"/>
  <c r="N40" i="63" l="1"/>
  <c r="N44" i="63" s="1"/>
  <c r="B6" i="63"/>
  <c r="B5" i="63"/>
  <c r="N45" i="63" l="1"/>
  <c r="N46" i="63" s="1"/>
  <c r="E10" i="18" l="1"/>
  <c r="E11" i="18"/>
  <c r="E12" i="18"/>
  <c r="E13" i="18"/>
  <c r="E14" i="18"/>
  <c r="E15" i="18"/>
  <c r="E16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</calcChain>
</file>

<file path=xl/sharedStrings.xml><?xml version="1.0" encoding="utf-8"?>
<sst xmlns="http://schemas.openxmlformats.org/spreadsheetml/2006/main" count="113" uniqueCount="95">
  <si>
    <t xml:space="preserve">Do </t>
  </si>
  <si>
    <t>Titre</t>
  </si>
  <si>
    <t xml:space="preserve">LOT 01 - </t>
  </si>
  <si>
    <t>CADRE DE DECOMPOSITION DU PRIX GLOBAL ET FORFAITAIRE</t>
  </si>
  <si>
    <t xml:space="preserve"> </t>
  </si>
  <si>
    <t>Page 1</t>
  </si>
  <si>
    <t>Numéro de prix</t>
  </si>
  <si>
    <t xml:space="preserve"> DESIGNATION DES OUVRAGES</t>
  </si>
  <si>
    <t xml:space="preserve"> UNITE</t>
  </si>
  <si>
    <t>QUANTITE</t>
  </si>
  <si>
    <t>P.U. HT</t>
  </si>
  <si>
    <t xml:space="preserve"> TOTAL</t>
  </si>
  <si>
    <t>sc</t>
  </si>
  <si>
    <t>LOT 01 - ????</t>
  </si>
  <si>
    <t xml:space="preserve">CADRE DE DECOMPOSITION </t>
  </si>
  <si>
    <t>DU PRIX GLOBAL ET FORFAITAIRE</t>
  </si>
  <si>
    <t>3.</t>
  </si>
  <si>
    <t xml:space="preserve"> TOTAL HT</t>
  </si>
  <si>
    <t>M2</t>
  </si>
  <si>
    <t>TVA 20%</t>
  </si>
  <si>
    <t>Compris</t>
  </si>
  <si>
    <t>ML</t>
  </si>
  <si>
    <t xml:space="preserve"> TOTAL TTC</t>
  </si>
  <si>
    <t>3.1</t>
  </si>
  <si>
    <t>3.2</t>
  </si>
  <si>
    <t>3.3</t>
  </si>
  <si>
    <t>3.1.8</t>
  </si>
  <si>
    <t>TOTAL HT :</t>
  </si>
  <si>
    <t>DESCRIPTION DES OUVRAGES – POSTES ARCHITECTURAUX</t>
  </si>
  <si>
    <t>3.2.1</t>
  </si>
  <si>
    <t>3.3.1</t>
  </si>
  <si>
    <t>Ragréage surfacique avant pose pour mise à niveau</t>
  </si>
  <si>
    <t>Fourniture et pose de sols souples TYPE MOQUETTE</t>
  </si>
  <si>
    <t>Fourniture et pose de sols souples TYPE PVC</t>
  </si>
  <si>
    <t>Fourniture et pose de sols DURS</t>
  </si>
  <si>
    <t>LISTE DES CORPS D'ÉTAT</t>
  </si>
  <si>
    <t>3.2.2</t>
  </si>
  <si>
    <t>Lot 00 - CCFTg commun</t>
  </si>
  <si>
    <t>Lot 02 - Sols souples, sols durs et faïences</t>
  </si>
  <si>
    <t>Lot 03 - Acoustique</t>
  </si>
  <si>
    <t>Lot 04 - Serrurerie</t>
  </si>
  <si>
    <t>Lot 06 - Electricité </t>
  </si>
  <si>
    <t>SOUS TOTAL CHAP SOLS</t>
  </si>
  <si>
    <t>Protection des sols une fois posés</t>
  </si>
  <si>
    <t>France TRAVAIL BORDEAUX  - AMENAGEMENT DES ETAGES R+2 AU R+8 DU BATIMENT B &amp; C</t>
  </si>
  <si>
    <t>Lot 01 - Aménagement intérieur de second œuvre</t>
  </si>
  <si>
    <t>QUANTITE TOTALE</t>
  </si>
  <si>
    <t>R+4 Bat B</t>
  </si>
  <si>
    <t>R+4 Bat C</t>
  </si>
  <si>
    <t>R+5 Bat B</t>
  </si>
  <si>
    <t>R+5 Bat C</t>
  </si>
  <si>
    <t>R+6 Bat B</t>
  </si>
  <si>
    <t>R+6 Bat C</t>
  </si>
  <si>
    <t>R+7 Bat B</t>
  </si>
  <si>
    <t>R+8 Bat B</t>
  </si>
  <si>
    <t>AMENAGEMENTS DE LA NOUVELLE DIRECTION REGIONALE « LE LAC »
 FRANCE TRAVAIL NOUVELLE-AQUITAINE Direction régionale "Le Lac"
 France Travail Bordeaux 
 25 Rue du Cardinal Richaud 33000 Bordeaux</t>
  </si>
  <si>
    <t xml:space="preserve">Lot 05 - Ventilation, plomberie </t>
  </si>
  <si>
    <t>3.1.10</t>
  </si>
  <si>
    <t>3.1.11</t>
  </si>
  <si>
    <t>3.1.12</t>
  </si>
  <si>
    <t>OUVRAGE DE REVÊTEMENTS DE SOLS SOUPLES</t>
  </si>
  <si>
    <t xml:space="preserve">profil de finition entre les moquettes et les sols LVT </t>
  </si>
  <si>
    <t>3.1.10.1</t>
  </si>
  <si>
    <t>3.1.10.2</t>
  </si>
  <si>
    <t>3.1.10.3</t>
  </si>
  <si>
    <t>3.1.10.4</t>
  </si>
  <si>
    <t>3.1.11.1</t>
  </si>
  <si>
    <t>3.1.11.2</t>
  </si>
  <si>
    <t>3.1.11.3</t>
  </si>
  <si>
    <t>3.1.13</t>
  </si>
  <si>
    <t>Revêtement LVT - Effet bois - Forbo ou équivalent</t>
  </si>
  <si>
    <t>Revêtement LVT - Effet travertin - Forbo ou équivalent</t>
  </si>
  <si>
    <t>3.1.10.5</t>
  </si>
  <si>
    <t>3.1.10.6</t>
  </si>
  <si>
    <t>DCE ind B</t>
  </si>
  <si>
    <t>Plancher technique - Ht 5 cm compris rampe d’accès PMR  devant porte</t>
  </si>
  <si>
    <t>Moquette TARKETT Ou équivalent - Coloris 1 - Open space</t>
  </si>
  <si>
    <t>Moquette TARKETT ou équivalent- Coloris 2 - Dégagements</t>
  </si>
  <si>
    <t xml:space="preserve">Moquette TARKETT ou équivalent - Coloris 3 - Espaces collaboratifs </t>
  </si>
  <si>
    <t>Moquette TARKETT ou équivalent - Coloris 4 - Espaces repro</t>
  </si>
  <si>
    <t>Moquette TARKETT ou équivalent - Coloris 5 - Salles plénières</t>
  </si>
  <si>
    <t>3.1.10.7</t>
  </si>
  <si>
    <t>Moquette TARKETT ou équivalent - Coloris 6 - Accueil R+4</t>
  </si>
  <si>
    <t>Couvre-joint de dilatation</t>
  </si>
  <si>
    <t xml:space="preserve">Protection des sols </t>
  </si>
  <si>
    <t>Revêtement LVT - Effet terrazzo - Forbo ou équivalent</t>
  </si>
  <si>
    <t>3.1.11.1.1</t>
  </si>
  <si>
    <t>Revêtement LVT - Effet bois - pose en chevrons - Forbo ou équivalent</t>
  </si>
  <si>
    <t>Carrelage 30*30cm + plinthes assorties, compris étanchéité</t>
  </si>
  <si>
    <t>Faience toute hauteur, 30*10cm, compris étanchéité</t>
  </si>
  <si>
    <t>Nom et adresse du candidat :</t>
  </si>
  <si>
    <t>Numéro de l'article CCFT</t>
  </si>
  <si>
    <t>3.1.7</t>
  </si>
  <si>
    <t>Réception des supports, auto-contrôles</t>
  </si>
  <si>
    <t>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</si>
</sst>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&quot; F&quot;;\-#,##0.00&quot; F&quot;"/>
    <numFmt numFmtId="165" formatCode="#,##0.00&quot; F&quot;;[Red]\-#,##0.00&quot; F&quot;"/>
    <numFmt numFmtId="166" formatCode="#,##0.00&quot;¤&quot;"/>
    <numFmt numFmtId="167" formatCode="#,##0.00\ &quot;€&quot;"/>
    <numFmt numFmtId="168" formatCode="_-* #,##0.00\ [$€-1]_-;\-* #,##0.00\ [$€-1]_-;_-* &quot;-&quot;??\ [$€-1]_-"/>
    <numFmt numFmtId="169" formatCode="#,##0.00&quot;  &quot;"/>
    <numFmt numFmtId="170" formatCode="#,##0.00&quot; &quot;"/>
    <numFmt numFmtId="171" formatCode="0&quot;   &quot;"/>
  </numFmts>
  <fonts count="26">
    <font>
      <b/>
      <sz val="10"/>
      <name val="Times"/>
    </font>
    <font>
      <sz val="9"/>
      <name val="Times"/>
      <family val="1"/>
    </font>
    <font>
      <sz val="10"/>
      <name val="Times"/>
      <family val="1"/>
    </font>
    <font>
      <sz val="10"/>
      <name val="Helvetica"/>
      <family val="2"/>
    </font>
    <font>
      <b/>
      <sz val="10"/>
      <name val="Helvetica"/>
      <family val="2"/>
    </font>
    <font>
      <b/>
      <u/>
      <sz val="12"/>
      <name val="Helvetica"/>
      <family val="2"/>
    </font>
    <font>
      <sz val="8"/>
      <name val="Verdana"/>
      <family val="2"/>
    </font>
    <font>
      <sz val="12"/>
      <name val="Times New Roman"/>
      <family val="1"/>
    </font>
    <font>
      <b/>
      <u/>
      <sz val="10"/>
      <color theme="11"/>
      <name val="Times"/>
      <family val="1"/>
    </font>
    <font>
      <sz val="10"/>
      <name val="Geneva"/>
      <family val="2"/>
    </font>
    <font>
      <b/>
      <sz val="10"/>
      <name val="Times"/>
      <family val="1"/>
    </font>
    <font>
      <b/>
      <sz val="10"/>
      <name val="Calibri"/>
      <family val="2"/>
    </font>
    <font>
      <sz val="10"/>
      <name val="Calibri"/>
      <family val="2"/>
    </font>
    <font>
      <b/>
      <sz val="9"/>
      <name val="Helvetica"/>
      <family val="2"/>
    </font>
    <font>
      <sz val="9"/>
      <name val="Helvetica"/>
      <family val="2"/>
    </font>
    <font>
      <sz val="10"/>
      <name val="Arial"/>
      <family val="2"/>
    </font>
    <font>
      <b/>
      <i/>
      <u/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u/>
      <sz val="12"/>
      <name val="Calibri"/>
      <family val="2"/>
    </font>
    <font>
      <sz val="12"/>
      <color rgb="FFFFC000"/>
      <name val="Calibri"/>
      <family val="2"/>
    </font>
    <font>
      <b/>
      <sz val="12"/>
      <color theme="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b/>
      <sz val="8"/>
      <name val="Times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499984740745262"/>
        <bgColor rgb="FF000000"/>
      </patternFill>
    </fill>
    <fill>
      <patternFill patternType="solid">
        <fgColor theme="8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medium">
        <color indexed="64"/>
      </bottom>
      <diagonal/>
    </border>
  </borders>
  <cellStyleXfs count="38">
    <xf numFmtId="164" fontId="0" fillId="0" borderId="1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4" fontId="8" fillId="0" borderId="1" applyNumberFormat="0" applyFill="0" applyBorder="0" applyAlignment="0" applyProtection="0"/>
    <xf numFmtId="165" fontId="9" fillId="0" borderId="0" applyFont="0" applyFill="0" applyBorder="0" applyAlignment="0" applyProtection="0"/>
    <xf numFmtId="164" fontId="10" fillId="0" borderId="1"/>
    <xf numFmtId="0" fontId="13" fillId="0" borderId="10" applyNumberFormat="0" applyFill="0" applyBorder="0">
      <alignment horizontal="left"/>
      <protection locked="0"/>
    </xf>
    <xf numFmtId="0" fontId="14" fillId="0" borderId="4" applyNumberFormat="0" applyFill="0" applyBorder="0" applyAlignment="0">
      <protection locked="0"/>
    </xf>
    <xf numFmtId="0" fontId="14" fillId="0" borderId="10" applyNumberFormat="0" applyFill="0" applyBorder="0">
      <alignment horizontal="center"/>
      <protection locked="0"/>
    </xf>
    <xf numFmtId="169" fontId="14" fillId="0" borderId="10" applyFill="0" applyBorder="0" applyAlignment="0"/>
    <xf numFmtId="0" fontId="13" fillId="0" borderId="0" applyNumberFormat="0" applyFill="0" applyBorder="0">
      <alignment horizontal="right"/>
      <protection locked="0"/>
    </xf>
    <xf numFmtId="170" fontId="13" fillId="0" borderId="13" applyFill="0" applyBorder="0" applyAlignment="0"/>
    <xf numFmtId="171" fontId="14" fillId="0" borderId="10" applyFill="0" applyBorder="0" applyAlignment="0">
      <protection locked="0"/>
    </xf>
    <xf numFmtId="169" fontId="14" fillId="0" borderId="10" applyFill="0" applyBorder="0" applyAlignment="0">
      <protection locked="0"/>
    </xf>
    <xf numFmtId="0" fontId="15" fillId="0" borderId="0"/>
  </cellStyleXfs>
  <cellXfs count="187">
    <xf numFmtId="164" fontId="0" fillId="0" borderId="1" xfId="0"/>
    <xf numFmtId="164" fontId="1" fillId="0" borderId="0" xfId="0" applyFont="1" applyBorder="1" applyAlignment="1">
      <alignment vertical="center"/>
    </xf>
    <xf numFmtId="164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64" fontId="3" fillId="0" borderId="2" xfId="0" applyFont="1" applyBorder="1" applyAlignment="1">
      <alignment horizontal="left" vertical="center"/>
    </xf>
    <xf numFmtId="164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4" fontId="3" fillId="0" borderId="3" xfId="0" applyFont="1" applyBorder="1" applyAlignment="1">
      <alignment vertical="center"/>
    </xf>
    <xf numFmtId="164" fontId="4" fillId="0" borderId="4" xfId="0" applyFont="1" applyBorder="1" applyAlignment="1">
      <alignment vertical="center"/>
    </xf>
    <xf numFmtId="164" fontId="3" fillId="0" borderId="0" xfId="0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164" fontId="3" fillId="0" borderId="5" xfId="0" applyFont="1" applyBorder="1" applyAlignment="1">
      <alignment vertical="center"/>
    </xf>
    <xf numFmtId="164" fontId="3" fillId="0" borderId="4" xfId="0" applyFont="1" applyBorder="1" applyAlignment="1">
      <alignment vertical="center"/>
    </xf>
    <xf numFmtId="164" fontId="4" fillId="0" borderId="0" xfId="0" applyFont="1" applyBorder="1" applyAlignment="1">
      <alignment vertical="center"/>
    </xf>
    <xf numFmtId="164" fontId="3" fillId="0" borderId="6" xfId="0" applyFont="1" applyBorder="1" applyAlignment="1">
      <alignment vertical="center"/>
    </xf>
    <xf numFmtId="164" fontId="3" fillId="0" borderId="7" xfId="0" applyFont="1" applyBorder="1" applyAlignment="1">
      <alignment vertical="center"/>
    </xf>
    <xf numFmtId="1" fontId="3" fillId="0" borderId="7" xfId="0" applyNumberFormat="1" applyFont="1" applyBorder="1" applyAlignment="1">
      <alignment vertical="center"/>
    </xf>
    <xf numFmtId="164" fontId="3" fillId="0" borderId="8" xfId="0" applyFont="1" applyBorder="1" applyAlignment="1">
      <alignment horizontal="right" vertical="center"/>
    </xf>
    <xf numFmtId="164" fontId="3" fillId="0" borderId="9" xfId="0" applyFont="1" applyBorder="1" applyAlignment="1">
      <alignment vertical="center"/>
    </xf>
    <xf numFmtId="164" fontId="3" fillId="0" borderId="9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64" fontId="3" fillId="0" borderId="11" xfId="0" applyFont="1" applyBorder="1" applyAlignment="1">
      <alignment vertical="center"/>
    </xf>
    <xf numFmtId="164" fontId="3" fillId="0" borderId="11" xfId="0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64" fontId="3" fillId="0" borderId="12" xfId="0" applyFont="1" applyBorder="1" applyAlignment="1">
      <alignment vertical="center"/>
    </xf>
    <xf numFmtId="164" fontId="3" fillId="0" borderId="1" xfId="0" applyFont="1" applyAlignment="1">
      <alignment horizontal="left" vertical="center"/>
    </xf>
    <xf numFmtId="164" fontId="3" fillId="0" borderId="1" xfId="0" applyFont="1" applyAlignment="1">
      <alignment horizontal="center" vertical="center"/>
    </xf>
    <xf numFmtId="4" fontId="3" fillId="0" borderId="1" xfId="0" applyNumberFormat="1" applyFont="1" applyAlignment="1">
      <alignment horizontal="center" vertical="center"/>
    </xf>
    <xf numFmtId="164" fontId="4" fillId="0" borderId="1" xfId="0" applyFont="1" applyAlignment="1">
      <alignment horizontal="right" vertical="center"/>
    </xf>
    <xf numFmtId="164" fontId="3" fillId="0" borderId="13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164" fontId="4" fillId="0" borderId="13" xfId="0" applyFont="1" applyBorder="1" applyAlignment="1">
      <alignment horizontal="right" vertical="center"/>
    </xf>
    <xf numFmtId="164" fontId="3" fillId="0" borderId="1" xfId="0" applyFont="1" applyAlignment="1">
      <alignment vertical="center"/>
    </xf>
    <xf numFmtId="14" fontId="4" fillId="0" borderId="14" xfId="0" applyNumberFormat="1" applyFont="1" applyBorder="1" applyAlignment="1">
      <alignment vertical="center"/>
    </xf>
    <xf numFmtId="164" fontId="3" fillId="0" borderId="5" xfId="0" applyFont="1" applyBorder="1" applyAlignment="1">
      <alignment horizontal="right" vertical="center"/>
    </xf>
    <xf numFmtId="164" fontId="4" fillId="0" borderId="1" xfId="0" applyFont="1" applyAlignment="1">
      <alignment horizontal="left" vertical="center"/>
    </xf>
    <xf numFmtId="164" fontId="5" fillId="0" borderId="1" xfId="0" applyFont="1" applyAlignment="1">
      <alignment horizontal="center" vertical="center"/>
    </xf>
    <xf numFmtId="166" fontId="3" fillId="0" borderId="9" xfId="0" applyNumberFormat="1" applyFont="1" applyBorder="1" applyAlignment="1">
      <alignment horizontal="center" vertical="center"/>
    </xf>
    <xf numFmtId="166" fontId="3" fillId="0" borderId="9" xfId="0" applyNumberFormat="1" applyFont="1" applyBorder="1" applyAlignment="1">
      <alignment vertical="center"/>
    </xf>
    <xf numFmtId="166" fontId="3" fillId="0" borderId="1" xfId="0" applyNumberFormat="1" applyFont="1" applyAlignment="1">
      <alignment vertical="center"/>
    </xf>
    <xf numFmtId="166" fontId="3" fillId="0" borderId="15" xfId="0" applyNumberFormat="1" applyFont="1" applyBorder="1" applyAlignment="1">
      <alignment vertical="center"/>
    </xf>
    <xf numFmtId="166" fontId="3" fillId="0" borderId="16" xfId="0" applyNumberFormat="1" applyFont="1" applyBorder="1" applyAlignment="1">
      <alignment vertical="center"/>
    </xf>
    <xf numFmtId="166" fontId="4" fillId="0" borderId="13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164" fontId="12" fillId="0" borderId="0" xfId="0" applyFont="1" applyBorder="1" applyAlignment="1">
      <alignment vertical="center"/>
    </xf>
    <xf numFmtId="167" fontId="12" fillId="0" borderId="1" xfId="0" applyNumberFormat="1" applyFont="1" applyAlignment="1">
      <alignment vertical="center"/>
    </xf>
    <xf numFmtId="4" fontId="12" fillId="0" borderId="1" xfId="0" applyNumberFormat="1" applyFont="1" applyAlignment="1">
      <alignment horizontal="center" vertical="center"/>
    </xf>
    <xf numFmtId="4" fontId="12" fillId="3" borderId="1" xfId="0" applyNumberFormat="1" applyFont="1" applyFill="1" applyAlignment="1">
      <alignment horizontal="center" vertical="center"/>
    </xf>
    <xf numFmtId="164" fontId="12" fillId="0" borderId="1" xfId="0" applyFont="1" applyAlignment="1">
      <alignment horizontal="left" vertical="center" wrapText="1"/>
    </xf>
    <xf numFmtId="164" fontId="12" fillId="0" borderId="1" xfId="0" applyFont="1" applyAlignment="1">
      <alignment horizontal="center" vertical="center" wrapText="1"/>
    </xf>
    <xf numFmtId="164" fontId="12" fillId="0" borderId="1" xfId="0" applyFont="1" applyAlignment="1">
      <alignment horizontal="center" vertical="center"/>
    </xf>
    <xf numFmtId="164" fontId="11" fillId="0" borderId="1" xfId="0" applyFont="1" applyAlignment="1">
      <alignment horizontal="center" vertical="center"/>
    </xf>
    <xf numFmtId="4" fontId="12" fillId="0" borderId="1" xfId="0" applyNumberFormat="1" applyFont="1" applyAlignment="1">
      <alignment horizontal="center" vertical="center" wrapText="1"/>
    </xf>
    <xf numFmtId="164" fontId="12" fillId="0" borderId="0" xfId="0" applyFont="1" applyBorder="1" applyAlignment="1">
      <alignment vertical="center" wrapText="1"/>
    </xf>
    <xf numFmtId="166" fontId="12" fillId="0" borderId="0" xfId="0" applyNumberFormat="1" applyFont="1" applyBorder="1" applyAlignment="1">
      <alignment vertical="center" wrapText="1"/>
    </xf>
    <xf numFmtId="167" fontId="12" fillId="0" borderId="1" xfId="0" applyNumberFormat="1" applyFont="1" applyAlignment="1">
      <alignment vertical="center" wrapText="1"/>
    </xf>
    <xf numFmtId="167" fontId="12" fillId="0" borderId="15" xfId="0" applyNumberFormat="1" applyFont="1" applyBorder="1" applyAlignment="1">
      <alignment vertical="center" wrapText="1"/>
    </xf>
    <xf numFmtId="164" fontId="12" fillId="2" borderId="18" xfId="0" applyFont="1" applyFill="1" applyBorder="1" applyAlignment="1">
      <alignment horizontal="center" vertical="center"/>
    </xf>
    <xf numFmtId="4" fontId="12" fillId="2" borderId="18" xfId="0" applyNumberFormat="1" applyFont="1" applyFill="1" applyBorder="1" applyAlignment="1">
      <alignment horizontal="center" vertical="center"/>
    </xf>
    <xf numFmtId="167" fontId="11" fillId="2" borderId="31" xfId="0" applyNumberFormat="1" applyFont="1" applyFill="1" applyBorder="1" applyAlignment="1">
      <alignment vertical="center"/>
    </xf>
    <xf numFmtId="164" fontId="12" fillId="2" borderId="1" xfId="0" applyFont="1" applyFill="1" applyAlignment="1">
      <alignment horizontal="center" vertical="center"/>
    </xf>
    <xf numFmtId="4" fontId="12" fillId="2" borderId="1" xfId="0" applyNumberFormat="1" applyFont="1" applyFill="1" applyAlignment="1">
      <alignment horizontal="center" vertical="center"/>
    </xf>
    <xf numFmtId="167" fontId="12" fillId="2" borderId="32" xfId="0" applyNumberFormat="1" applyFont="1" applyFill="1" applyBorder="1" applyAlignment="1">
      <alignment vertical="center"/>
    </xf>
    <xf numFmtId="164" fontId="12" fillId="2" borderId="21" xfId="0" applyFont="1" applyFill="1" applyBorder="1" applyAlignment="1">
      <alignment horizontal="center" vertical="center"/>
    </xf>
    <xf numFmtId="4" fontId="12" fillId="2" borderId="21" xfId="0" applyNumberFormat="1" applyFont="1" applyFill="1" applyBorder="1" applyAlignment="1">
      <alignment horizontal="center" vertical="center"/>
    </xf>
    <xf numFmtId="167" fontId="11" fillId="2" borderId="33" xfId="0" applyNumberFormat="1" applyFont="1" applyFill="1" applyBorder="1" applyAlignment="1">
      <alignment vertical="center"/>
    </xf>
    <xf numFmtId="164" fontId="12" fillId="0" borderId="0" xfId="0" applyFont="1" applyBorder="1" applyAlignment="1">
      <alignment horizontal="center" vertical="center" wrapText="1"/>
    </xf>
    <xf numFmtId="166" fontId="12" fillId="2" borderId="1" xfId="0" applyNumberFormat="1" applyFont="1" applyFill="1" applyAlignment="1">
      <alignment horizontal="right" vertical="center" wrapText="1"/>
    </xf>
    <xf numFmtId="4" fontId="12" fillId="0" borderId="25" xfId="0" applyNumberFormat="1" applyFont="1" applyBorder="1" applyAlignment="1">
      <alignment horizontal="center" vertical="center" wrapText="1"/>
    </xf>
    <xf numFmtId="164" fontId="11" fillId="0" borderId="10" xfId="0" applyFont="1" applyBorder="1" applyAlignment="1">
      <alignment horizontal="center" vertical="center"/>
    </xf>
    <xf numFmtId="164" fontId="11" fillId="0" borderId="1" xfId="0" applyFont="1"/>
    <xf numFmtId="166" fontId="11" fillId="2" borderId="18" xfId="0" applyNumberFormat="1" applyFont="1" applyFill="1" applyBorder="1" applyAlignment="1">
      <alignment horizontal="right" vertical="center" wrapText="1"/>
    </xf>
    <xf numFmtId="166" fontId="11" fillId="2" borderId="21" xfId="0" applyNumberFormat="1" applyFont="1" applyFill="1" applyBorder="1" applyAlignment="1">
      <alignment horizontal="right" vertical="center" wrapText="1"/>
    </xf>
    <xf numFmtId="164" fontId="18" fillId="0" borderId="0" xfId="0" applyFont="1" applyBorder="1" applyAlignment="1">
      <alignment vertical="center"/>
    </xf>
    <xf numFmtId="1" fontId="18" fillId="0" borderId="0" xfId="0" applyNumberFormat="1" applyFont="1" applyBorder="1" applyAlignment="1">
      <alignment vertical="center"/>
    </xf>
    <xf numFmtId="164" fontId="17" fillId="0" borderId="0" xfId="0" applyFont="1" applyBorder="1" applyAlignment="1">
      <alignment vertical="center"/>
    </xf>
    <xf numFmtId="164" fontId="18" fillId="0" borderId="0" xfId="0" applyFont="1" applyBorder="1" applyAlignment="1">
      <alignment horizontal="right" vertical="center"/>
    </xf>
    <xf numFmtId="164" fontId="11" fillId="4" borderId="0" xfId="0" applyFont="1" applyFill="1" applyBorder="1" applyAlignment="1">
      <alignment horizontal="center" vertical="center" wrapText="1"/>
    </xf>
    <xf numFmtId="164" fontId="19" fillId="0" borderId="0" xfId="0" applyFont="1" applyBorder="1" applyAlignment="1">
      <alignment vertical="center"/>
    </xf>
    <xf numFmtId="164" fontId="20" fillId="0" borderId="0" xfId="0" applyFont="1" applyBorder="1" applyAlignment="1">
      <alignment vertical="center"/>
    </xf>
    <xf numFmtId="1" fontId="20" fillId="0" borderId="0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4" fontId="11" fillId="0" borderId="38" xfId="0" applyFont="1" applyBorder="1" applyAlignment="1">
      <alignment horizontal="center" vertical="center"/>
    </xf>
    <xf numFmtId="164" fontId="11" fillId="0" borderId="40" xfId="0" applyFont="1" applyBorder="1" applyAlignment="1">
      <alignment horizontal="center" vertical="center"/>
    </xf>
    <xf numFmtId="164" fontId="11" fillId="0" borderId="41" xfId="0" applyFont="1" applyBorder="1" applyAlignment="1">
      <alignment vertical="center"/>
    </xf>
    <xf numFmtId="164" fontId="12" fillId="0" borderId="1" xfId="0" quotePrefix="1" applyFont="1" applyAlignment="1">
      <alignment horizontal="left" vertical="center" wrapText="1"/>
    </xf>
    <xf numFmtId="164" fontId="11" fillId="0" borderId="1" xfId="0" quotePrefix="1" applyFont="1" applyAlignment="1">
      <alignment horizontal="left" vertical="center" wrapText="1"/>
    </xf>
    <xf numFmtId="164" fontId="22" fillId="2" borderId="0" xfId="0" applyFont="1" applyFill="1" applyBorder="1" applyAlignment="1">
      <alignment horizontal="left" vertical="center"/>
    </xf>
    <xf numFmtId="164" fontId="22" fillId="0" borderId="0" xfId="0" applyFont="1" applyBorder="1" applyAlignment="1">
      <alignment vertical="center"/>
    </xf>
    <xf numFmtId="164" fontId="12" fillId="0" borderId="23" xfId="0" applyFont="1" applyBorder="1" applyAlignment="1">
      <alignment vertical="center"/>
    </xf>
    <xf numFmtId="164" fontId="12" fillId="0" borderId="28" xfId="0" applyFont="1" applyBorder="1" applyAlignment="1">
      <alignment horizontal="right" vertical="center" wrapText="1"/>
    </xf>
    <xf numFmtId="164" fontId="12" fillId="0" borderId="28" xfId="0" applyFont="1" applyBorder="1" applyAlignment="1">
      <alignment vertical="center"/>
    </xf>
    <xf numFmtId="164" fontId="12" fillId="0" borderId="35" xfId="0" applyFont="1" applyBorder="1" applyAlignment="1">
      <alignment vertical="center"/>
    </xf>
    <xf numFmtId="164" fontId="12" fillId="0" borderId="34" xfId="0" applyFont="1" applyBorder="1" applyAlignment="1">
      <alignment horizontal="right" vertical="center"/>
    </xf>
    <xf numFmtId="164" fontId="12" fillId="0" borderId="34" xfId="0" applyFont="1" applyBorder="1" applyAlignment="1">
      <alignment vertical="center"/>
    </xf>
    <xf numFmtId="164" fontId="12" fillId="0" borderId="26" xfId="0" applyFont="1" applyBorder="1" applyAlignment="1">
      <alignment vertical="center"/>
    </xf>
    <xf numFmtId="164" fontId="12" fillId="0" borderId="20" xfId="0" applyFont="1" applyBorder="1" applyAlignment="1">
      <alignment vertical="center" wrapText="1"/>
    </xf>
    <xf numFmtId="164" fontId="11" fillId="0" borderId="20" xfId="0" applyFont="1" applyBorder="1" applyAlignment="1">
      <alignment vertical="center"/>
    </xf>
    <xf numFmtId="167" fontId="12" fillId="0" borderId="0" xfId="0" applyNumberFormat="1" applyFont="1" applyBorder="1" applyAlignment="1">
      <alignment vertical="center"/>
    </xf>
    <xf numFmtId="167" fontId="12" fillId="0" borderId="28" xfId="0" applyNumberFormat="1" applyFont="1" applyBorder="1" applyAlignment="1">
      <alignment vertical="center"/>
    </xf>
    <xf numFmtId="167" fontId="22" fillId="2" borderId="0" xfId="0" applyNumberFormat="1" applyFont="1" applyFill="1" applyBorder="1" applyAlignment="1">
      <alignment horizontal="left" vertical="center"/>
    </xf>
    <xf numFmtId="167" fontId="23" fillId="0" borderId="0" xfId="0" applyNumberFormat="1" applyFont="1" applyBorder="1" applyAlignment="1">
      <alignment vertical="center"/>
    </xf>
    <xf numFmtId="167" fontId="12" fillId="0" borderId="20" xfId="0" applyNumberFormat="1" applyFont="1" applyBorder="1" applyAlignment="1">
      <alignment vertical="center"/>
    </xf>
    <xf numFmtId="167" fontId="11" fillId="0" borderId="10" xfId="0" applyNumberFormat="1" applyFont="1" applyBorder="1" applyAlignment="1">
      <alignment horizontal="center" vertical="center"/>
    </xf>
    <xf numFmtId="167" fontId="11" fillId="0" borderId="40" xfId="0" applyNumberFormat="1" applyFont="1" applyBorder="1" applyAlignment="1">
      <alignment horizontal="center" vertical="center"/>
    </xf>
    <xf numFmtId="167" fontId="12" fillId="2" borderId="19" xfId="0" applyNumberFormat="1" applyFont="1" applyFill="1" applyBorder="1" applyAlignment="1">
      <alignment horizontal="right" vertical="center"/>
    </xf>
    <xf numFmtId="167" fontId="12" fillId="2" borderId="30" xfId="0" applyNumberFormat="1" applyFont="1" applyFill="1" applyBorder="1" applyAlignment="1">
      <alignment horizontal="right" vertical="center"/>
    </xf>
    <xf numFmtId="167" fontId="12" fillId="2" borderId="22" xfId="0" applyNumberFormat="1" applyFont="1" applyFill="1" applyBorder="1" applyAlignment="1">
      <alignment horizontal="right" vertical="center"/>
    </xf>
    <xf numFmtId="164" fontId="18" fillId="2" borderId="0" xfId="0" applyFont="1" applyFill="1" applyBorder="1" applyAlignment="1">
      <alignment vertical="center"/>
    </xf>
    <xf numFmtId="164" fontId="11" fillId="0" borderId="1" xfId="0" applyFont="1" applyAlignment="1">
      <alignment vertical="center"/>
    </xf>
    <xf numFmtId="164" fontId="17" fillId="0" borderId="0" xfId="0" applyFont="1" applyBorder="1" applyAlignment="1">
      <alignment horizontal="right" vertical="center"/>
    </xf>
    <xf numFmtId="14" fontId="17" fillId="0" borderId="0" xfId="0" applyNumberFormat="1" applyFont="1" applyBorder="1" applyAlignment="1">
      <alignment vertical="center"/>
    </xf>
    <xf numFmtId="14" fontId="11" fillId="0" borderId="29" xfId="0" applyNumberFormat="1" applyFont="1" applyBorder="1" applyAlignment="1">
      <alignment vertical="center"/>
    </xf>
    <xf numFmtId="164" fontId="11" fillId="0" borderId="34" xfId="0" applyFont="1" applyBorder="1" applyAlignment="1">
      <alignment horizontal="right" vertical="center"/>
    </xf>
    <xf numFmtId="164" fontId="12" fillId="7" borderId="1" xfId="0" applyFont="1" applyFill="1" applyAlignment="1">
      <alignment horizontal="center" vertical="center"/>
    </xf>
    <xf numFmtId="164" fontId="16" fillId="7" borderId="1" xfId="0" applyFont="1" applyFill="1" applyAlignment="1">
      <alignment horizontal="right" vertical="center" wrapText="1"/>
    </xf>
    <xf numFmtId="4" fontId="12" fillId="7" borderId="1" xfId="0" applyNumberFormat="1" applyFont="1" applyFill="1" applyAlignment="1">
      <alignment horizontal="center" vertical="center"/>
    </xf>
    <xf numFmtId="167" fontId="12" fillId="7" borderId="15" xfId="0" applyNumberFormat="1" applyFont="1" applyFill="1" applyBorder="1" applyAlignment="1">
      <alignment vertical="center"/>
    </xf>
    <xf numFmtId="167" fontId="11" fillId="7" borderId="24" xfId="0" applyNumberFormat="1" applyFont="1" applyFill="1" applyBorder="1" applyAlignment="1">
      <alignment vertical="center"/>
    </xf>
    <xf numFmtId="164" fontId="24" fillId="5" borderId="0" xfId="0" applyFont="1" applyFill="1" applyBorder="1" applyAlignment="1">
      <alignment horizontal="center" vertical="center" wrapText="1"/>
    </xf>
    <xf numFmtId="164" fontId="11" fillId="0" borderId="38" xfId="0" applyFont="1" applyBorder="1" applyAlignment="1">
      <alignment vertical="center"/>
    </xf>
    <xf numFmtId="164" fontId="12" fillId="0" borderId="0" xfId="0" applyFont="1" applyBorder="1" applyAlignment="1">
      <alignment horizontal="right" vertical="center"/>
    </xf>
    <xf numFmtId="14" fontId="11" fillId="0" borderId="28" xfId="0" applyNumberFormat="1" applyFont="1" applyBorder="1" applyAlignment="1">
      <alignment vertical="center"/>
    </xf>
    <xf numFmtId="166" fontId="12" fillId="0" borderId="28" xfId="0" applyNumberFormat="1" applyFont="1" applyBorder="1" applyAlignment="1">
      <alignment vertical="center"/>
    </xf>
    <xf numFmtId="164" fontId="12" fillId="0" borderId="20" xfId="0" applyFont="1" applyBorder="1" applyAlignment="1">
      <alignment horizontal="right" vertical="center"/>
    </xf>
    <xf numFmtId="164" fontId="12" fillId="0" borderId="20" xfId="0" applyFont="1" applyBorder="1" applyAlignment="1">
      <alignment vertical="center"/>
    </xf>
    <xf numFmtId="166" fontId="12" fillId="0" borderId="20" xfId="0" applyNumberFormat="1" applyFont="1" applyBorder="1" applyAlignment="1">
      <alignment vertical="center"/>
    </xf>
    <xf numFmtId="164" fontId="12" fillId="0" borderId="27" xfId="0" applyFont="1" applyBorder="1" applyAlignment="1">
      <alignment vertical="center"/>
    </xf>
    <xf numFmtId="164" fontId="12" fillId="2" borderId="28" xfId="0" applyFont="1" applyFill="1" applyBorder="1" applyAlignment="1">
      <alignment vertical="center"/>
    </xf>
    <xf numFmtId="1" fontId="23" fillId="2" borderId="0" xfId="0" applyNumberFormat="1" applyFont="1" applyFill="1" applyBorder="1" applyAlignment="1">
      <alignment vertical="center"/>
    </xf>
    <xf numFmtId="1" fontId="12" fillId="2" borderId="20" xfId="0" applyNumberFormat="1" applyFont="1" applyFill="1" applyBorder="1" applyAlignment="1">
      <alignment vertical="center"/>
    </xf>
    <xf numFmtId="2" fontId="12" fillId="0" borderId="1" xfId="0" applyNumberFormat="1" applyFont="1" applyAlignment="1">
      <alignment vertical="center"/>
    </xf>
    <xf numFmtId="2" fontId="12" fillId="0" borderId="1" xfId="0" applyNumberFormat="1" applyFont="1" applyAlignment="1">
      <alignment vertical="center" wrapText="1"/>
    </xf>
    <xf numFmtId="2" fontId="12" fillId="0" borderId="1" xfId="0" applyNumberFormat="1" applyFont="1" applyAlignment="1">
      <alignment horizontal="center" vertical="center"/>
    </xf>
    <xf numFmtId="164" fontId="12" fillId="2" borderId="42" xfId="0" applyFont="1" applyFill="1" applyBorder="1" applyAlignment="1">
      <alignment horizontal="center" vertical="center"/>
    </xf>
    <xf numFmtId="4" fontId="12" fillId="0" borderId="18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center" vertical="center"/>
    </xf>
    <xf numFmtId="167" fontId="12" fillId="0" borderId="18" xfId="0" applyNumberFormat="1" applyFont="1" applyBorder="1" applyAlignment="1">
      <alignment vertical="center"/>
    </xf>
    <xf numFmtId="164" fontId="12" fillId="2" borderId="43" xfId="0" applyFont="1" applyFill="1" applyBorder="1" applyAlignment="1">
      <alignment horizontal="center" vertical="center"/>
    </xf>
    <xf numFmtId="164" fontId="12" fillId="2" borderId="44" xfId="0" applyFont="1" applyFill="1" applyBorder="1" applyAlignment="1">
      <alignment horizontal="center" vertical="center"/>
    </xf>
    <xf numFmtId="4" fontId="12" fillId="0" borderId="21" xfId="0" applyNumberFormat="1" applyFont="1" applyBorder="1" applyAlignment="1">
      <alignment horizontal="center" vertical="center"/>
    </xf>
    <xf numFmtId="4" fontId="12" fillId="3" borderId="21" xfId="0" applyNumberFormat="1" applyFont="1" applyFill="1" applyBorder="1" applyAlignment="1">
      <alignment horizontal="center" vertical="center"/>
    </xf>
    <xf numFmtId="167" fontId="12" fillId="0" borderId="21" xfId="0" applyNumberFormat="1" applyFont="1" applyBorder="1" applyAlignment="1">
      <alignment vertical="center"/>
    </xf>
    <xf numFmtId="2" fontId="12" fillId="3" borderId="1" xfId="0" applyNumberFormat="1" applyFont="1" applyFill="1" applyAlignment="1">
      <alignment horizontal="center" vertical="center"/>
    </xf>
    <xf numFmtId="164" fontId="11" fillId="0" borderId="0" xfId="0" applyFont="1" applyBorder="1" applyAlignment="1">
      <alignment vertical="center"/>
    </xf>
    <xf numFmtId="164" fontId="17" fillId="0" borderId="0" xfId="0" applyFont="1" applyBorder="1" applyAlignment="1">
      <alignment horizontal="center" vertical="center"/>
    </xf>
    <xf numFmtId="164" fontId="21" fillId="6" borderId="0" xfId="0" applyFont="1" applyFill="1" applyBorder="1" applyAlignment="1">
      <alignment horizontal="center" vertical="center" wrapText="1"/>
    </xf>
    <xf numFmtId="164" fontId="17" fillId="0" borderId="0" xfId="0" applyFont="1" applyBorder="1" applyAlignment="1">
      <alignment horizontal="center" vertical="center" wrapText="1"/>
    </xf>
    <xf numFmtId="164" fontId="18" fillId="0" borderId="0" xfId="0" applyFont="1" applyBorder="1" applyAlignment="1">
      <alignment horizontal="left" vertical="center" wrapText="1"/>
    </xf>
    <xf numFmtId="164" fontId="11" fillId="0" borderId="37" xfId="0" applyFont="1" applyBorder="1" applyAlignment="1">
      <alignment horizontal="center" vertical="center" wrapText="1"/>
    </xf>
    <xf numFmtId="164" fontId="11" fillId="0" borderId="39" xfId="0" applyFont="1" applyBorder="1" applyAlignment="1">
      <alignment horizontal="center" vertical="center" wrapText="1"/>
    </xf>
    <xf numFmtId="164" fontId="11" fillId="0" borderId="10" xfId="0" applyFont="1" applyBorder="1" applyAlignment="1">
      <alignment horizontal="center" vertical="center" wrapText="1"/>
    </xf>
    <xf numFmtId="164" fontId="11" fillId="0" borderId="40" xfId="0" applyFont="1" applyBorder="1" applyAlignment="1">
      <alignment horizontal="center" vertical="center" wrapText="1"/>
    </xf>
    <xf numFmtId="1" fontId="11" fillId="2" borderId="10" xfId="0" applyNumberFormat="1" applyFont="1" applyFill="1" applyBorder="1" applyAlignment="1">
      <alignment horizontal="center" vertical="center" wrapText="1"/>
    </xf>
    <xf numFmtId="1" fontId="11" fillId="2" borderId="40" xfId="0" applyNumberFormat="1" applyFont="1" applyFill="1" applyBorder="1" applyAlignment="1">
      <alignment horizontal="center" vertical="center" wrapText="1"/>
    </xf>
    <xf numFmtId="1" fontId="11" fillId="0" borderId="1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164" fontId="22" fillId="2" borderId="0" xfId="0" applyFont="1" applyFill="1" applyBorder="1" applyAlignment="1">
      <alignment horizontal="left" vertical="center"/>
    </xf>
    <xf numFmtId="164" fontId="12" fillId="0" borderId="2" xfId="0" applyFont="1" applyBorder="1" applyAlignment="1">
      <alignment horizontal="center" vertical="center"/>
    </xf>
    <xf numFmtId="164" fontId="12" fillId="0" borderId="3" xfId="0" applyFont="1" applyBorder="1" applyAlignment="1">
      <alignment horizontal="center" vertical="center"/>
    </xf>
    <xf numFmtId="164" fontId="12" fillId="0" borderId="14" xfId="0" applyFont="1" applyBorder="1" applyAlignment="1">
      <alignment horizontal="center" vertical="center"/>
    </xf>
    <xf numFmtId="164" fontId="12" fillId="0" borderId="6" xfId="0" applyFont="1" applyBorder="1" applyAlignment="1">
      <alignment horizontal="center" vertical="center"/>
    </xf>
    <xf numFmtId="164" fontId="12" fillId="0" borderId="7" xfId="0" applyFont="1" applyBorder="1" applyAlignment="1">
      <alignment horizontal="center" vertical="center"/>
    </xf>
    <xf numFmtId="164" fontId="12" fillId="0" borderId="8" xfId="0" applyFont="1" applyBorder="1" applyAlignment="1">
      <alignment horizontal="center" vertical="center"/>
    </xf>
    <xf numFmtId="1" fontId="11" fillId="3" borderId="10" xfId="0" applyNumberFormat="1" applyFont="1" applyFill="1" applyBorder="1" applyAlignment="1">
      <alignment horizontal="center" vertical="center" wrapText="1"/>
    </xf>
    <xf numFmtId="1" fontId="11" fillId="3" borderId="40" xfId="0" applyNumberFormat="1" applyFont="1" applyFill="1" applyBorder="1" applyAlignment="1">
      <alignment horizontal="center" vertical="center" wrapText="1"/>
    </xf>
    <xf numFmtId="164" fontId="12" fillId="2" borderId="23" xfId="0" applyFont="1" applyFill="1" applyBorder="1" applyAlignment="1">
      <alignment horizontal="center" vertical="center"/>
    </xf>
    <xf numFmtId="164" fontId="12" fillId="2" borderId="28" xfId="0" applyFont="1" applyFill="1" applyBorder="1" applyAlignment="1">
      <alignment horizontal="center" vertical="center"/>
    </xf>
    <xf numFmtId="164" fontId="12" fillId="2" borderId="29" xfId="0" applyFont="1" applyFill="1" applyBorder="1" applyAlignment="1">
      <alignment horizontal="center" vertical="center"/>
    </xf>
    <xf numFmtId="164" fontId="12" fillId="2" borderId="35" xfId="0" applyFont="1" applyFill="1" applyBorder="1" applyAlignment="1">
      <alignment horizontal="center" vertical="center"/>
    </xf>
    <xf numFmtId="164" fontId="12" fillId="2" borderId="0" xfId="0" applyFont="1" applyFill="1" applyBorder="1" applyAlignment="1">
      <alignment horizontal="center" vertical="center"/>
    </xf>
    <xf numFmtId="164" fontId="12" fillId="2" borderId="34" xfId="0" applyFont="1" applyFill="1" applyBorder="1" applyAlignment="1">
      <alignment horizontal="center" vertical="center"/>
    </xf>
    <xf numFmtId="164" fontId="12" fillId="2" borderId="26" xfId="0" applyFont="1" applyFill="1" applyBorder="1" applyAlignment="1">
      <alignment horizontal="center" vertical="center"/>
    </xf>
    <xf numFmtId="164" fontId="12" fillId="2" borderId="20" xfId="0" applyFont="1" applyFill="1" applyBorder="1" applyAlignment="1">
      <alignment horizontal="center" vertical="center"/>
    </xf>
    <xf numFmtId="164" fontId="12" fillId="2" borderId="27" xfId="0" applyFont="1" applyFill="1" applyBorder="1" applyAlignment="1">
      <alignment horizontal="center" vertical="center"/>
    </xf>
    <xf numFmtId="167" fontId="11" fillId="7" borderId="35" xfId="0" applyNumberFormat="1" applyFont="1" applyFill="1" applyBorder="1" applyAlignment="1">
      <alignment horizontal="center" vertical="center"/>
    </xf>
    <xf numFmtId="167" fontId="11" fillId="7" borderId="0" xfId="0" applyNumberFormat="1" applyFont="1" applyFill="1" applyBorder="1" applyAlignment="1">
      <alignment horizontal="center" vertical="center"/>
    </xf>
    <xf numFmtId="167" fontId="11" fillId="7" borderId="34" xfId="0" applyNumberFormat="1" applyFont="1" applyFill="1" applyBorder="1" applyAlignment="1">
      <alignment horizontal="center" vertical="center"/>
    </xf>
    <xf numFmtId="2" fontId="12" fillId="0" borderId="15" xfId="0" applyNumberFormat="1" applyFont="1" applyBorder="1" applyAlignment="1">
      <alignment horizontal="center" vertical="center" wrapText="1"/>
    </xf>
    <xf numFmtId="2" fontId="12" fillId="0" borderId="17" xfId="0" applyNumberFormat="1" applyFont="1" applyBorder="1" applyAlignment="1">
      <alignment horizontal="center" vertical="center" wrapText="1"/>
    </xf>
    <xf numFmtId="2" fontId="12" fillId="0" borderId="15" xfId="0" applyNumberFormat="1" applyFont="1" applyBorder="1" applyAlignment="1">
      <alignment horizontal="center" vertical="center"/>
    </xf>
    <xf numFmtId="2" fontId="12" fillId="0" borderId="17" xfId="0" applyNumberFormat="1" applyFont="1" applyBorder="1" applyAlignment="1">
      <alignment horizontal="center" vertical="center"/>
    </xf>
    <xf numFmtId="2" fontId="12" fillId="0" borderId="1" xfId="0" applyNumberFormat="1" applyFont="1" applyAlignment="1">
      <alignment horizontal="center" vertical="center" wrapText="1"/>
    </xf>
    <xf numFmtId="2" fontId="12" fillId="0" borderId="25" xfId="0" applyNumberFormat="1" applyFont="1" applyBorder="1" applyAlignment="1">
      <alignment horizontal="center" vertical="center" wrapText="1"/>
    </xf>
    <xf numFmtId="2" fontId="12" fillId="0" borderId="36" xfId="0" applyNumberFormat="1" applyFont="1" applyBorder="1" applyAlignment="1">
      <alignment horizontal="center" vertical="center" wrapText="1"/>
    </xf>
  </cellXfs>
  <cellStyles count="38">
    <cellStyle name="Désignation 2" xfId="30" xr:uid="{00000000-0005-0000-0000-000000000000}"/>
    <cellStyle name="Euro" xfId="1" xr:uid="{00000000-0005-0000-0000-000001000000}"/>
    <cellStyle name="Euro 2" xfId="2" xr:uid="{00000000-0005-0000-0000-000002000000}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Monétaire 2" xfId="27" xr:uid="{00000000-0005-0000-0000-00001C000000}"/>
    <cellStyle name="Normal" xfId="0" builtinId="0"/>
    <cellStyle name="Normal 2" xfId="3" xr:uid="{00000000-0005-0000-0000-00001E000000}"/>
    <cellStyle name="Normal 3" xfId="28" xr:uid="{00000000-0005-0000-0000-00001F000000}"/>
    <cellStyle name="Normal 4" xfId="37" xr:uid="{00000000-0005-0000-0000-000020000000}"/>
    <cellStyle name="Prix_unit" xfId="36" xr:uid="{00000000-0005-0000-0000-000021000000}"/>
    <cellStyle name="Produits" xfId="32" xr:uid="{00000000-0005-0000-0000-000022000000}"/>
    <cellStyle name="Quantités" xfId="35" xr:uid="{00000000-0005-0000-0000-000023000000}"/>
    <cellStyle name="soustitre" xfId="29" xr:uid="{00000000-0005-0000-0000-000024000000}"/>
    <cellStyle name="soustotal" xfId="33" xr:uid="{00000000-0005-0000-0000-000025000000}"/>
    <cellStyle name="stproduit" xfId="34" xr:uid="{00000000-0005-0000-0000-000026000000}"/>
    <cellStyle name="Unités" xfId="31" xr:uid="{00000000-0005-0000-0000-000027000000}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7E79"/>
      <color rgb="FFE97B4B"/>
      <color rgb="FFB3C1E1"/>
      <color rgb="FF3D405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12700</xdr:rowOff>
    </xdr:from>
    <xdr:to>
      <xdr:col>0</xdr:col>
      <xdr:colOff>114300</xdr:colOff>
      <xdr:row>7</xdr:row>
      <xdr:rowOff>139700</xdr:rowOff>
    </xdr:to>
    <xdr:sp macro="" textlink="">
      <xdr:nvSpPr>
        <xdr:cNvPr id="1440080" name="Line 1">
          <a:extLst>
            <a:ext uri="{FF2B5EF4-FFF2-40B4-BE49-F238E27FC236}">
              <a16:creationId xmlns:a16="http://schemas.microsoft.com/office/drawing/2014/main" id="{00000000-0008-0000-0000-000050F91500}"/>
            </a:ext>
          </a:extLst>
        </xdr:cNvPr>
        <xdr:cNvSpPr>
          <a:spLocks noChangeShapeType="1"/>
        </xdr:cNvSpPr>
      </xdr:nvSpPr>
      <xdr:spPr bwMode="auto">
        <a:xfrm>
          <a:off x="114300" y="927100"/>
          <a:ext cx="0" cy="279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1" name="Line 2">
          <a:extLst>
            <a:ext uri="{FF2B5EF4-FFF2-40B4-BE49-F238E27FC236}">
              <a16:creationId xmlns:a16="http://schemas.microsoft.com/office/drawing/2014/main" id="{00000000-0008-0000-0000-000051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2" name="Line 3">
          <a:extLst>
            <a:ext uri="{FF2B5EF4-FFF2-40B4-BE49-F238E27FC236}">
              <a16:creationId xmlns:a16="http://schemas.microsoft.com/office/drawing/2014/main" id="{00000000-0008-0000-0000-000052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3" name="Line 4">
          <a:extLst>
            <a:ext uri="{FF2B5EF4-FFF2-40B4-BE49-F238E27FC236}">
              <a16:creationId xmlns:a16="http://schemas.microsoft.com/office/drawing/2014/main" id="{00000000-0008-0000-0000-000053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4" name="Line 5">
          <a:extLst>
            <a:ext uri="{FF2B5EF4-FFF2-40B4-BE49-F238E27FC236}">
              <a16:creationId xmlns:a16="http://schemas.microsoft.com/office/drawing/2014/main" id="{00000000-0008-0000-0000-000054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5" name="Line 6">
          <a:extLst>
            <a:ext uri="{FF2B5EF4-FFF2-40B4-BE49-F238E27FC236}">
              <a16:creationId xmlns:a16="http://schemas.microsoft.com/office/drawing/2014/main" id="{00000000-0008-0000-0000-000055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6" name="Line 7">
          <a:extLst>
            <a:ext uri="{FF2B5EF4-FFF2-40B4-BE49-F238E27FC236}">
              <a16:creationId xmlns:a16="http://schemas.microsoft.com/office/drawing/2014/main" id="{00000000-0008-0000-0000-000056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114300</xdr:colOff>
      <xdr:row>118</xdr:row>
      <xdr:rowOff>0</xdr:rowOff>
    </xdr:from>
    <xdr:to>
      <xdr:col>0</xdr:col>
      <xdr:colOff>114300</xdr:colOff>
      <xdr:row>118</xdr:row>
      <xdr:rowOff>0</xdr:rowOff>
    </xdr:to>
    <xdr:sp macro="" textlink="">
      <xdr:nvSpPr>
        <xdr:cNvPr id="1440087" name="Line 8">
          <a:extLst>
            <a:ext uri="{FF2B5EF4-FFF2-40B4-BE49-F238E27FC236}">
              <a16:creationId xmlns:a16="http://schemas.microsoft.com/office/drawing/2014/main" id="{00000000-0008-0000-0000-000057F91500}"/>
            </a:ext>
          </a:extLst>
        </xdr:cNvPr>
        <xdr:cNvSpPr>
          <a:spLocks noChangeShapeType="1"/>
        </xdr:cNvSpPr>
      </xdr:nvSpPr>
      <xdr:spPr bwMode="auto">
        <a:xfrm>
          <a:off x="114300" y="17983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4" name="Line 1">
          <a:extLst>
            <a:ext uri="{FF2B5EF4-FFF2-40B4-BE49-F238E27FC236}">
              <a16:creationId xmlns:a16="http://schemas.microsoft.com/office/drawing/2014/main" id="{00000000-0008-0000-0100-000050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5" name="Line 2">
          <a:extLst>
            <a:ext uri="{FF2B5EF4-FFF2-40B4-BE49-F238E27FC236}">
              <a16:creationId xmlns:a16="http://schemas.microsoft.com/office/drawing/2014/main" id="{00000000-0008-0000-0100-000051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6" name="Line 3">
          <a:extLst>
            <a:ext uri="{FF2B5EF4-FFF2-40B4-BE49-F238E27FC236}">
              <a16:creationId xmlns:a16="http://schemas.microsoft.com/office/drawing/2014/main" id="{00000000-0008-0000-0100-000052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7" name="Line 4">
          <a:extLst>
            <a:ext uri="{FF2B5EF4-FFF2-40B4-BE49-F238E27FC236}">
              <a16:creationId xmlns:a16="http://schemas.microsoft.com/office/drawing/2014/main" id="{00000000-0008-0000-0100-000053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8" name="Line 5">
          <a:extLst>
            <a:ext uri="{FF2B5EF4-FFF2-40B4-BE49-F238E27FC236}">
              <a16:creationId xmlns:a16="http://schemas.microsoft.com/office/drawing/2014/main" id="{00000000-0008-0000-0100-000054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09" name="Line 6">
          <a:extLst>
            <a:ext uri="{FF2B5EF4-FFF2-40B4-BE49-F238E27FC236}">
              <a16:creationId xmlns:a16="http://schemas.microsoft.com/office/drawing/2014/main" id="{00000000-0008-0000-0100-000055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0" name="Line 7">
          <a:extLst>
            <a:ext uri="{FF2B5EF4-FFF2-40B4-BE49-F238E27FC236}">
              <a16:creationId xmlns:a16="http://schemas.microsoft.com/office/drawing/2014/main" id="{00000000-0008-0000-0100-000056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88900</xdr:colOff>
      <xdr:row>0</xdr:row>
      <xdr:rowOff>0</xdr:rowOff>
    </xdr:from>
    <xdr:to>
      <xdr:col>0</xdr:col>
      <xdr:colOff>88900</xdr:colOff>
      <xdr:row>0</xdr:row>
      <xdr:rowOff>0</xdr:rowOff>
    </xdr:to>
    <xdr:sp macro="" textlink="">
      <xdr:nvSpPr>
        <xdr:cNvPr id="1441111" name="Line 8">
          <a:extLst>
            <a:ext uri="{FF2B5EF4-FFF2-40B4-BE49-F238E27FC236}">
              <a16:creationId xmlns:a16="http://schemas.microsoft.com/office/drawing/2014/main" id="{00000000-0008-0000-0100-000057FD1500}"/>
            </a:ext>
          </a:extLst>
        </xdr:cNvPr>
        <xdr:cNvSpPr>
          <a:spLocks noChangeShapeType="1"/>
        </xdr:cNvSpPr>
      </xdr:nvSpPr>
      <xdr:spPr bwMode="auto">
        <a:xfrm>
          <a:off x="88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 editAs="oneCell">
    <xdr:from>
      <xdr:col>0</xdr:col>
      <xdr:colOff>12700</xdr:colOff>
      <xdr:row>0</xdr:row>
      <xdr:rowOff>12700</xdr:rowOff>
    </xdr:from>
    <xdr:to>
      <xdr:col>2</xdr:col>
      <xdr:colOff>596900</xdr:colOff>
      <xdr:row>4</xdr:row>
      <xdr:rowOff>90805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FB60EC3-0E72-F5F3-7E50-3CA909ACCA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" y="12700"/>
          <a:ext cx="3073400" cy="751205"/>
        </a:xfrm>
        <a:prstGeom prst="rect">
          <a:avLst/>
        </a:prstGeom>
      </xdr:spPr>
    </xdr:pic>
    <xdr:clientData/>
  </xdr:twoCellAnchor>
  <xdr:twoCellAnchor editAs="oneCell">
    <xdr:from>
      <xdr:col>1</xdr:col>
      <xdr:colOff>127000</xdr:colOff>
      <xdr:row>47</xdr:row>
      <xdr:rowOff>0</xdr:rowOff>
    </xdr:from>
    <xdr:to>
      <xdr:col>4</xdr:col>
      <xdr:colOff>691515</xdr:colOff>
      <xdr:row>49</xdr:row>
      <xdr:rowOff>175895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DC866F4-7994-B209-19BA-5AAC2B73F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5900" y="10083800"/>
          <a:ext cx="4615815" cy="544195"/>
        </a:xfrm>
        <a:prstGeom prst="rect">
          <a:avLst/>
        </a:prstGeom>
      </xdr:spPr>
    </xdr:pic>
    <xdr:clientData/>
  </xdr:twoCellAnchor>
  <xdr:twoCellAnchor editAs="oneCell">
    <xdr:from>
      <xdr:col>4</xdr:col>
      <xdr:colOff>200025</xdr:colOff>
      <xdr:row>0</xdr:row>
      <xdr:rowOff>47624</xdr:rowOff>
    </xdr:from>
    <xdr:to>
      <xdr:col>5</xdr:col>
      <xdr:colOff>861660</xdr:colOff>
      <xdr:row>5</xdr:row>
      <xdr:rowOff>19049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46FFA6A-6612-0B03-39F3-D11363507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4"/>
          <a:ext cx="165223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2441165</xdr:colOff>
      <xdr:row>6</xdr:row>
      <xdr:rowOff>94438</xdr:rowOff>
    </xdr:from>
    <xdr:to>
      <xdr:col>1</xdr:col>
      <xdr:colOff>5517814</xdr:colOff>
      <xdr:row>7</xdr:row>
      <xdr:rowOff>726713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A628C06-2FE3-48D5-8D2F-7DAC1327E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11849" y="1646660"/>
          <a:ext cx="3076649" cy="827660"/>
        </a:xfrm>
        <a:prstGeom prst="rect">
          <a:avLst/>
        </a:prstGeom>
      </xdr:spPr>
    </xdr:pic>
    <xdr:clientData/>
  </xdr:twoCellAnchor>
  <xdr:twoCellAnchor editAs="oneCell">
    <xdr:from>
      <xdr:col>1</xdr:col>
      <xdr:colOff>400050</xdr:colOff>
      <xdr:row>6</xdr:row>
      <xdr:rowOff>28575</xdr:rowOff>
    </xdr:from>
    <xdr:to>
      <xdr:col>1</xdr:col>
      <xdr:colOff>2178048</xdr:colOff>
      <xdr:row>7</xdr:row>
      <xdr:rowOff>729827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B621CBD-DB88-4F3D-B022-72FE2530A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1543050"/>
          <a:ext cx="1777998" cy="8917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Violet 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"/>
  <sheetViews>
    <sheetView workbookViewId="0">
      <selection activeCell="A16" sqref="A16"/>
    </sheetView>
  </sheetViews>
  <sheetFormatPr baseColWidth="10" defaultColWidth="10.796875" defaultRowHeight="13"/>
  <cols>
    <col min="1" max="1" width="77.796875" style="2" customWidth="1"/>
    <col min="2" max="2" width="8.796875" style="2" customWidth="1"/>
    <col min="3" max="3" width="10.796875" style="3" customWidth="1"/>
    <col min="4" max="4" width="10.796875" style="2" customWidth="1"/>
    <col min="5" max="5" width="14.796875" style="2" customWidth="1"/>
    <col min="6" max="16384" width="10.796875" style="1"/>
  </cols>
  <sheetData>
    <row r="1" spans="1:5">
      <c r="A1" s="4"/>
      <c r="B1" s="5"/>
      <c r="C1" s="6"/>
      <c r="D1" s="7"/>
      <c r="E1" s="35">
        <v>35747</v>
      </c>
    </row>
    <row r="2" spans="1:5">
      <c r="A2" s="8" t="s">
        <v>3</v>
      </c>
      <c r="B2" s="9" t="s">
        <v>0</v>
      </c>
      <c r="C2" s="10"/>
      <c r="D2" s="9"/>
      <c r="E2" s="36" t="s">
        <v>12</v>
      </c>
    </row>
    <row r="3" spans="1:5">
      <c r="A3" s="8"/>
      <c r="B3" s="9" t="s">
        <v>1</v>
      </c>
      <c r="C3" s="10"/>
      <c r="D3" s="9"/>
      <c r="E3" s="11"/>
    </row>
    <row r="4" spans="1:5">
      <c r="A4" s="12" t="s">
        <v>4</v>
      </c>
      <c r="B4" s="13" t="s">
        <v>2</v>
      </c>
      <c r="C4" s="10"/>
      <c r="D4" s="13"/>
      <c r="E4" s="11"/>
    </row>
    <row r="5" spans="1:5">
      <c r="A5" s="14"/>
      <c r="B5" s="15"/>
      <c r="C5" s="16"/>
      <c r="D5" s="15"/>
      <c r="E5" s="17" t="s">
        <v>5</v>
      </c>
    </row>
    <row r="6" spans="1:5">
      <c r="A6" s="18" t="s">
        <v>6</v>
      </c>
      <c r="B6" s="19"/>
      <c r="C6" s="20"/>
      <c r="D6" s="19"/>
      <c r="E6" s="18"/>
    </row>
    <row r="7" spans="1:5">
      <c r="A7" s="21" t="s">
        <v>7</v>
      </c>
      <c r="B7" s="21" t="s">
        <v>8</v>
      </c>
      <c r="C7" s="22" t="s">
        <v>9</v>
      </c>
      <c r="D7" s="21" t="s">
        <v>10</v>
      </c>
      <c r="E7" s="21" t="s">
        <v>11</v>
      </c>
    </row>
    <row r="8" spans="1:5">
      <c r="A8" s="23"/>
      <c r="B8" s="24"/>
      <c r="C8" s="25"/>
      <c r="D8" s="24"/>
      <c r="E8" s="23"/>
    </row>
    <row r="9" spans="1:5" s="2" customFormat="1" ht="12.75" customHeight="1">
      <c r="A9" s="26"/>
      <c r="B9" s="19"/>
      <c r="C9" s="20"/>
      <c r="D9" s="39"/>
      <c r="E9" s="40"/>
    </row>
    <row r="10" spans="1:5" s="2" customFormat="1" ht="12.75" customHeight="1">
      <c r="A10" s="38" t="s">
        <v>13</v>
      </c>
      <c r="B10" s="28"/>
      <c r="C10" s="29"/>
      <c r="D10" s="41"/>
      <c r="E10" s="41" t="str">
        <f t="shared" ref="E10:E16" si="0">IF(C10&gt;0,C10*D10,"")</f>
        <v/>
      </c>
    </row>
    <row r="11" spans="1:5" s="2" customFormat="1" ht="12.75" customHeight="1">
      <c r="A11" s="27"/>
      <c r="B11" s="28"/>
      <c r="C11" s="29"/>
      <c r="D11" s="41"/>
      <c r="E11" s="41" t="str">
        <f t="shared" si="0"/>
        <v/>
      </c>
    </row>
    <row r="12" spans="1:5" s="2" customFormat="1" ht="12.75" customHeight="1">
      <c r="A12" s="27"/>
      <c r="B12" s="28"/>
      <c r="C12" s="29"/>
      <c r="D12" s="41"/>
      <c r="E12" s="41" t="str">
        <f t="shared" si="0"/>
        <v/>
      </c>
    </row>
    <row r="13" spans="1:5" s="2" customFormat="1" ht="12.75" customHeight="1">
      <c r="A13" s="37"/>
      <c r="B13" s="28"/>
      <c r="C13" s="29"/>
      <c r="D13" s="41"/>
      <c r="E13" s="41" t="str">
        <f t="shared" si="0"/>
        <v/>
      </c>
    </row>
    <row r="14" spans="1:5" s="2" customFormat="1" ht="12.75" customHeight="1">
      <c r="A14" s="27"/>
      <c r="B14" s="28"/>
      <c r="C14" s="29"/>
      <c r="D14" s="41"/>
      <c r="E14" s="41" t="str">
        <f t="shared" si="0"/>
        <v/>
      </c>
    </row>
    <row r="15" spans="1:5" s="2" customFormat="1" ht="12.75" customHeight="1">
      <c r="A15" s="27"/>
      <c r="B15" s="28"/>
      <c r="C15" s="29"/>
      <c r="D15" s="41"/>
      <c r="E15" s="41" t="str">
        <f t="shared" si="0"/>
        <v/>
      </c>
    </row>
    <row r="16" spans="1:5" s="2" customFormat="1" ht="12.75" customHeight="1">
      <c r="A16" s="27"/>
      <c r="B16" s="28"/>
      <c r="C16" s="29"/>
      <c r="D16" s="41"/>
      <c r="E16" s="41" t="str">
        <f t="shared" si="0"/>
        <v/>
      </c>
    </row>
    <row r="17" spans="1:5" s="2" customFormat="1" ht="12.75" customHeight="1">
      <c r="A17" s="27"/>
      <c r="B17" s="28"/>
      <c r="C17" s="29"/>
      <c r="D17" s="41"/>
      <c r="E17" s="41"/>
    </row>
    <row r="18" spans="1:5" s="2" customFormat="1" ht="12.75" customHeight="1">
      <c r="A18" s="27"/>
      <c r="B18" s="28"/>
      <c r="C18" s="29"/>
      <c r="D18" s="41"/>
      <c r="E18" s="41"/>
    </row>
    <row r="19" spans="1:5" s="2" customFormat="1" ht="12.75" customHeight="1">
      <c r="A19" s="27"/>
      <c r="B19" s="28"/>
      <c r="C19" s="29"/>
      <c r="D19" s="41"/>
      <c r="E19" s="41"/>
    </row>
    <row r="20" spans="1:5" s="2" customFormat="1" ht="12.75" customHeight="1">
      <c r="A20" s="27"/>
      <c r="B20" s="28"/>
      <c r="C20" s="29"/>
      <c r="D20" s="41"/>
      <c r="E20" s="41"/>
    </row>
    <row r="21" spans="1:5" s="2" customFormat="1" ht="12.75" customHeight="1">
      <c r="A21" s="27"/>
      <c r="B21" s="28"/>
      <c r="C21" s="29"/>
      <c r="D21" s="41"/>
      <c r="E21" s="41"/>
    </row>
    <row r="22" spans="1:5" s="2" customFormat="1" ht="12.75" customHeight="1">
      <c r="A22" s="27"/>
      <c r="B22" s="28"/>
      <c r="C22" s="29"/>
      <c r="D22" s="41"/>
      <c r="E22" s="41"/>
    </row>
    <row r="23" spans="1:5" s="2" customFormat="1" ht="12.75" customHeight="1">
      <c r="A23" s="27"/>
      <c r="B23" s="28"/>
      <c r="C23" s="29"/>
      <c r="D23" s="41"/>
      <c r="E23" s="41"/>
    </row>
    <row r="24" spans="1:5" s="2" customFormat="1" ht="12.75" customHeight="1">
      <c r="A24" s="27"/>
      <c r="B24" s="28"/>
      <c r="C24" s="29"/>
      <c r="D24" s="41"/>
      <c r="E24" s="41"/>
    </row>
    <row r="25" spans="1:5" s="2" customFormat="1" ht="12.75" customHeight="1">
      <c r="A25" s="27"/>
      <c r="B25" s="28"/>
      <c r="C25" s="29"/>
      <c r="D25" s="41"/>
      <c r="E25" s="41"/>
    </row>
    <row r="26" spans="1:5" s="2" customFormat="1" ht="12.75" customHeight="1">
      <c r="A26" s="27"/>
      <c r="B26" s="28"/>
      <c r="C26" s="29"/>
      <c r="D26" s="41"/>
      <c r="E26" s="41"/>
    </row>
    <row r="27" spans="1:5" s="2" customFormat="1" ht="12.75" customHeight="1">
      <c r="A27" s="27"/>
      <c r="B27" s="28"/>
      <c r="C27" s="29"/>
      <c r="D27" s="41"/>
      <c r="E27" s="41"/>
    </row>
    <row r="28" spans="1:5" s="2" customFormat="1" ht="12.75" customHeight="1">
      <c r="A28" s="27"/>
      <c r="B28" s="28"/>
      <c r="C28" s="29"/>
      <c r="D28" s="41"/>
      <c r="E28" s="41"/>
    </row>
    <row r="29" spans="1:5" s="2" customFormat="1" ht="12.75" customHeight="1">
      <c r="A29" s="27"/>
      <c r="B29" s="28"/>
      <c r="C29" s="29"/>
      <c r="D29" s="41"/>
      <c r="E29" s="41"/>
    </row>
    <row r="30" spans="1:5" s="2" customFormat="1" ht="12.75" customHeight="1">
      <c r="A30" s="27"/>
      <c r="B30" s="28"/>
      <c r="C30" s="29"/>
      <c r="D30" s="41"/>
      <c r="E30" s="41"/>
    </row>
    <row r="31" spans="1:5" s="2" customFormat="1" ht="12.75" customHeight="1">
      <c r="A31" s="27"/>
      <c r="B31" s="28"/>
      <c r="C31" s="29"/>
      <c r="D31" s="41"/>
      <c r="E31" s="41"/>
    </row>
    <row r="32" spans="1:5" s="2" customFormat="1" ht="12.75" customHeight="1">
      <c r="A32" s="27"/>
      <c r="B32" s="28"/>
      <c r="C32" s="29"/>
      <c r="D32" s="41"/>
      <c r="E32" s="41"/>
    </row>
    <row r="33" spans="1:5" s="2" customFormat="1" ht="12.75" customHeight="1">
      <c r="A33" s="27"/>
      <c r="B33" s="28"/>
      <c r="C33" s="29"/>
      <c r="D33" s="41"/>
      <c r="E33" s="41"/>
    </row>
    <row r="34" spans="1:5" s="2" customFormat="1" ht="12.75" customHeight="1">
      <c r="A34" s="27"/>
      <c r="B34" s="28"/>
      <c r="C34" s="29"/>
      <c r="D34" s="41"/>
      <c r="E34" s="41"/>
    </row>
    <row r="35" spans="1:5" s="2" customFormat="1" ht="12.75" customHeight="1">
      <c r="A35" s="27"/>
      <c r="B35" s="28"/>
      <c r="C35" s="29"/>
      <c r="D35" s="41"/>
      <c r="E35" s="41"/>
    </row>
    <row r="36" spans="1:5" s="2" customFormat="1" ht="12.75" customHeight="1">
      <c r="A36" s="27"/>
      <c r="B36" s="28"/>
      <c r="C36" s="29"/>
      <c r="D36" s="41"/>
      <c r="E36" s="41"/>
    </row>
    <row r="37" spans="1:5" s="2" customFormat="1" ht="12.75" customHeight="1">
      <c r="A37" s="27"/>
      <c r="B37" s="28"/>
      <c r="C37" s="29"/>
      <c r="D37" s="41"/>
      <c r="E37" s="41"/>
    </row>
    <row r="38" spans="1:5" s="2" customFormat="1" ht="12.75" customHeight="1">
      <c r="A38" s="27"/>
      <c r="B38" s="28"/>
      <c r="C38" s="29"/>
      <c r="D38" s="41"/>
      <c r="E38" s="41"/>
    </row>
    <row r="39" spans="1:5" s="2" customFormat="1" ht="12.75" customHeight="1">
      <c r="A39" s="27"/>
      <c r="B39" s="28"/>
      <c r="C39" s="29"/>
      <c r="D39" s="41"/>
      <c r="E39" s="41"/>
    </row>
    <row r="40" spans="1:5" s="2" customFormat="1" ht="12.75" customHeight="1">
      <c r="A40" s="27"/>
      <c r="B40" s="28"/>
      <c r="C40" s="29"/>
      <c r="D40" s="41"/>
      <c r="E40" s="41"/>
    </row>
    <row r="41" spans="1:5" s="2" customFormat="1" ht="12.75" customHeight="1">
      <c r="A41" s="27"/>
      <c r="B41" s="28"/>
      <c r="C41" s="29"/>
      <c r="D41" s="41"/>
      <c r="E41" s="41"/>
    </row>
    <row r="42" spans="1:5" s="2" customFormat="1" ht="12.75" customHeight="1">
      <c r="A42" s="27"/>
      <c r="B42" s="28"/>
      <c r="C42" s="29"/>
      <c r="D42" s="41"/>
      <c r="E42" s="41"/>
    </row>
    <row r="43" spans="1:5" s="2" customFormat="1" ht="12.75" customHeight="1">
      <c r="A43" s="27"/>
      <c r="B43" s="28"/>
      <c r="C43" s="29"/>
      <c r="D43" s="41"/>
      <c r="E43" s="41"/>
    </row>
    <row r="44" spans="1:5" s="2" customFormat="1" ht="12.75" customHeight="1">
      <c r="A44" s="27"/>
      <c r="B44" s="28"/>
      <c r="C44" s="29"/>
      <c r="D44" s="41"/>
      <c r="E44" s="41"/>
    </row>
    <row r="45" spans="1:5" s="2" customFormat="1" ht="12.75" customHeight="1">
      <c r="A45" s="27"/>
      <c r="B45" s="28"/>
      <c r="C45" s="29"/>
      <c r="D45" s="41"/>
      <c r="E45" s="41"/>
    </row>
    <row r="46" spans="1:5" s="2" customFormat="1" ht="12.75" customHeight="1">
      <c r="A46" s="27"/>
      <c r="B46" s="28"/>
      <c r="C46" s="29"/>
      <c r="D46" s="41"/>
      <c r="E46" s="41"/>
    </row>
    <row r="47" spans="1:5" s="2" customFormat="1" ht="12.75" customHeight="1">
      <c r="A47" s="27"/>
      <c r="B47" s="28"/>
      <c r="C47" s="29"/>
      <c r="D47" s="41"/>
      <c r="E47" s="41"/>
    </row>
    <row r="48" spans="1:5" s="2" customFormat="1" ht="12.75" customHeight="1">
      <c r="A48" s="27"/>
      <c r="B48" s="28"/>
      <c r="C48" s="29"/>
      <c r="D48" s="41"/>
      <c r="E48" s="41"/>
    </row>
    <row r="49" spans="1:5" s="2" customFormat="1" ht="12.75" customHeight="1">
      <c r="A49" s="27"/>
      <c r="B49" s="28"/>
      <c r="C49" s="29"/>
      <c r="D49" s="41"/>
      <c r="E49" s="41"/>
    </row>
    <row r="50" spans="1:5" s="2" customFormat="1" ht="12.75" customHeight="1">
      <c r="A50" s="27"/>
      <c r="B50" s="28"/>
      <c r="C50" s="29"/>
      <c r="D50" s="41"/>
      <c r="E50" s="41"/>
    </row>
    <row r="51" spans="1:5" s="2" customFormat="1" ht="12.75" customHeight="1">
      <c r="A51" s="27"/>
      <c r="B51" s="28"/>
      <c r="C51" s="29"/>
      <c r="D51" s="41"/>
      <c r="E51" s="41"/>
    </row>
    <row r="52" spans="1:5" s="2" customFormat="1" ht="12.75" customHeight="1">
      <c r="A52" s="27"/>
      <c r="B52" s="28"/>
      <c r="C52" s="29"/>
      <c r="D52" s="41"/>
      <c r="E52" s="41"/>
    </row>
    <row r="53" spans="1:5" s="2" customFormat="1" ht="12.75" customHeight="1">
      <c r="A53" s="27"/>
      <c r="B53" s="28"/>
      <c r="C53" s="29"/>
      <c r="D53" s="41"/>
      <c r="E53" s="41"/>
    </row>
    <row r="54" spans="1:5" s="2" customFormat="1" ht="12.75" customHeight="1">
      <c r="A54" s="27"/>
      <c r="B54" s="28"/>
      <c r="C54" s="29"/>
      <c r="D54" s="41"/>
      <c r="E54" s="41"/>
    </row>
    <row r="55" spans="1:5" s="2" customFormat="1" ht="12.75" customHeight="1">
      <c r="A55" s="27"/>
      <c r="B55" s="28"/>
      <c r="C55" s="29"/>
      <c r="D55" s="41"/>
      <c r="E55" s="41"/>
    </row>
    <row r="56" spans="1:5" s="2" customFormat="1" ht="12.75" customHeight="1">
      <c r="A56" s="27"/>
      <c r="B56" s="28"/>
      <c r="C56" s="29"/>
      <c r="D56" s="41"/>
      <c r="E56" s="41"/>
    </row>
    <row r="57" spans="1:5" s="2" customFormat="1" ht="12.75" customHeight="1">
      <c r="A57" s="27"/>
      <c r="B57" s="28"/>
      <c r="C57" s="29"/>
      <c r="D57" s="41"/>
      <c r="E57" s="41"/>
    </row>
    <row r="58" spans="1:5" s="2" customFormat="1" ht="12.75" customHeight="1">
      <c r="A58" s="27"/>
      <c r="B58" s="28"/>
      <c r="C58" s="29"/>
      <c r="D58" s="41"/>
      <c r="E58" s="41"/>
    </row>
    <row r="59" spans="1:5" s="2" customFormat="1" ht="12.75" customHeight="1">
      <c r="A59" s="27"/>
      <c r="B59" s="28"/>
      <c r="C59" s="29"/>
      <c r="D59" s="41"/>
      <c r="E59" s="41"/>
    </row>
    <row r="60" spans="1:5" s="2" customFormat="1" ht="12.75" customHeight="1">
      <c r="A60" s="27"/>
      <c r="B60" s="28"/>
      <c r="C60" s="29"/>
      <c r="D60" s="41"/>
      <c r="E60" s="41"/>
    </row>
    <row r="61" spans="1:5" s="2" customFormat="1" ht="12.75" customHeight="1">
      <c r="A61" s="27"/>
      <c r="B61" s="28"/>
      <c r="C61" s="29"/>
      <c r="D61" s="41"/>
      <c r="E61" s="41"/>
    </row>
    <row r="62" spans="1:5" s="2" customFormat="1" ht="12.75" customHeight="1">
      <c r="A62" s="27"/>
      <c r="B62" s="28"/>
      <c r="C62" s="29"/>
      <c r="D62" s="41"/>
      <c r="E62" s="41"/>
    </row>
    <row r="63" spans="1:5" s="2" customFormat="1" ht="12.75" customHeight="1">
      <c r="A63" s="27"/>
      <c r="B63" s="28"/>
      <c r="C63" s="29"/>
      <c r="D63" s="41"/>
      <c r="E63" s="41"/>
    </row>
    <row r="64" spans="1:5" s="2" customFormat="1" ht="12.75" customHeight="1">
      <c r="A64" s="27"/>
      <c r="B64" s="28"/>
      <c r="C64" s="29"/>
      <c r="D64" s="41"/>
      <c r="E64" s="41"/>
    </row>
    <row r="65" spans="1:5" s="2" customFormat="1" ht="12.75" customHeight="1">
      <c r="A65" s="27"/>
      <c r="B65" s="28"/>
      <c r="C65" s="29"/>
      <c r="D65" s="41"/>
      <c r="E65" s="41"/>
    </row>
    <row r="66" spans="1:5" s="2" customFormat="1" ht="12.75" customHeight="1">
      <c r="A66" s="27"/>
      <c r="B66" s="28"/>
      <c r="C66" s="29"/>
      <c r="D66" s="41"/>
      <c r="E66" s="41"/>
    </row>
    <row r="67" spans="1:5" s="2" customFormat="1" ht="12.75" customHeight="1">
      <c r="A67" s="27"/>
      <c r="B67" s="28"/>
      <c r="C67" s="29"/>
      <c r="D67" s="41"/>
      <c r="E67" s="41"/>
    </row>
    <row r="68" spans="1:5" s="2" customFormat="1" ht="12.75" customHeight="1">
      <c r="A68" s="27"/>
      <c r="B68" s="28"/>
      <c r="C68" s="29"/>
      <c r="D68" s="41"/>
      <c r="E68" s="41"/>
    </row>
    <row r="69" spans="1:5" s="2" customFormat="1" ht="12.75" customHeight="1">
      <c r="A69" s="27"/>
      <c r="B69" s="28"/>
      <c r="C69" s="29"/>
      <c r="D69" s="41"/>
      <c r="E69" s="41"/>
    </row>
    <row r="70" spans="1:5" s="2" customFormat="1" ht="12.75" customHeight="1">
      <c r="A70" s="27"/>
      <c r="B70" s="28"/>
      <c r="C70" s="29"/>
      <c r="D70" s="41"/>
      <c r="E70" s="41"/>
    </row>
    <row r="71" spans="1:5" s="2" customFormat="1" ht="12.75" customHeight="1">
      <c r="A71" s="27"/>
      <c r="B71" s="28"/>
      <c r="C71" s="29"/>
      <c r="D71" s="41"/>
      <c r="E71" s="41"/>
    </row>
    <row r="72" spans="1:5" s="2" customFormat="1" ht="12.75" customHeight="1">
      <c r="A72" s="27"/>
      <c r="B72" s="28"/>
      <c r="C72" s="29"/>
      <c r="D72" s="41"/>
      <c r="E72" s="41"/>
    </row>
    <row r="73" spans="1:5" s="2" customFormat="1" ht="12.75" customHeight="1">
      <c r="A73" s="27"/>
      <c r="B73" s="28"/>
      <c r="C73" s="29"/>
      <c r="D73" s="41"/>
      <c r="E73" s="41"/>
    </row>
    <row r="74" spans="1:5" s="2" customFormat="1" ht="12.75" customHeight="1">
      <c r="A74" s="27"/>
      <c r="B74" s="28"/>
      <c r="C74" s="29"/>
      <c r="D74" s="41"/>
      <c r="E74" s="41"/>
    </row>
    <row r="75" spans="1:5" s="2" customFormat="1" ht="12.75" customHeight="1">
      <c r="A75" s="27"/>
      <c r="B75" s="28"/>
      <c r="C75" s="29"/>
      <c r="D75" s="41"/>
      <c r="E75" s="41"/>
    </row>
    <row r="76" spans="1:5" s="2" customFormat="1" ht="12.75" customHeight="1">
      <c r="A76" s="27"/>
      <c r="B76" s="28"/>
      <c r="C76" s="29"/>
      <c r="D76" s="41"/>
      <c r="E76" s="41"/>
    </row>
    <row r="77" spans="1:5" s="2" customFormat="1" ht="12.75" customHeight="1">
      <c r="A77" s="27"/>
      <c r="B77" s="28"/>
      <c r="C77" s="29"/>
      <c r="D77" s="41"/>
      <c r="E77" s="41"/>
    </row>
    <row r="78" spans="1:5" s="2" customFormat="1" ht="12.75" customHeight="1">
      <c r="A78" s="27"/>
      <c r="B78" s="28"/>
      <c r="C78" s="29"/>
      <c r="D78" s="41"/>
      <c r="E78" s="41"/>
    </row>
    <row r="79" spans="1:5" s="2" customFormat="1" ht="12.75" customHeight="1">
      <c r="A79" s="27"/>
      <c r="B79" s="28"/>
      <c r="C79" s="29"/>
      <c r="D79" s="41"/>
      <c r="E79" s="41"/>
    </row>
    <row r="80" spans="1:5" s="2" customFormat="1" ht="12.75" customHeight="1">
      <c r="A80" s="27"/>
      <c r="B80" s="28"/>
      <c r="C80" s="29"/>
      <c r="D80" s="41"/>
      <c r="E80" s="41"/>
    </row>
    <row r="81" spans="1:5" s="2" customFormat="1" ht="12.75" customHeight="1">
      <c r="A81" s="27"/>
      <c r="B81" s="28"/>
      <c r="C81" s="29"/>
      <c r="D81" s="41"/>
      <c r="E81" s="41"/>
    </row>
    <row r="82" spans="1:5" s="2" customFormat="1" ht="12.75" customHeight="1">
      <c r="A82" s="27"/>
      <c r="B82" s="28"/>
      <c r="C82" s="29"/>
      <c r="D82" s="41"/>
      <c r="E82" s="41"/>
    </row>
    <row r="83" spans="1:5" s="2" customFormat="1" ht="12.75" customHeight="1">
      <c r="A83" s="27"/>
      <c r="B83" s="28"/>
      <c r="C83" s="29"/>
      <c r="D83" s="41"/>
      <c r="E83" s="41"/>
    </row>
    <row r="84" spans="1:5" s="2" customFormat="1" ht="12.75" customHeight="1">
      <c r="A84" s="27"/>
      <c r="B84" s="28"/>
      <c r="C84" s="29"/>
      <c r="D84" s="41"/>
      <c r="E84" s="41"/>
    </row>
    <row r="85" spans="1:5" s="2" customFormat="1" ht="12.75" customHeight="1">
      <c r="A85" s="27"/>
      <c r="B85" s="28"/>
      <c r="C85" s="29"/>
      <c r="D85" s="41"/>
      <c r="E85" s="41"/>
    </row>
    <row r="86" spans="1:5" s="2" customFormat="1" ht="12.75" customHeight="1">
      <c r="A86" s="27"/>
      <c r="B86" s="28"/>
      <c r="C86" s="29"/>
      <c r="D86" s="41"/>
      <c r="E86" s="41"/>
    </row>
    <row r="87" spans="1:5" s="2" customFormat="1" ht="12.75" customHeight="1">
      <c r="A87" s="27"/>
      <c r="B87" s="28"/>
      <c r="C87" s="29"/>
      <c r="D87" s="41"/>
      <c r="E87" s="41"/>
    </row>
    <row r="88" spans="1:5" s="2" customFormat="1" ht="12.75" customHeight="1">
      <c r="A88" s="27"/>
      <c r="B88" s="28"/>
      <c r="C88" s="29"/>
      <c r="D88" s="41"/>
      <c r="E88" s="41"/>
    </row>
    <row r="89" spans="1:5" s="2" customFormat="1" ht="12.75" customHeight="1">
      <c r="A89" s="27"/>
      <c r="B89" s="28"/>
      <c r="C89" s="29"/>
      <c r="D89" s="41"/>
      <c r="E89" s="41"/>
    </row>
    <row r="90" spans="1:5" s="2" customFormat="1" ht="12.75" customHeight="1">
      <c r="A90" s="27"/>
      <c r="B90" s="28"/>
      <c r="C90" s="29"/>
      <c r="D90" s="41"/>
      <c r="E90" s="41"/>
    </row>
    <row r="91" spans="1:5" s="2" customFormat="1" ht="12.75" customHeight="1">
      <c r="A91" s="27"/>
      <c r="B91" s="28"/>
      <c r="C91" s="29"/>
      <c r="D91" s="41"/>
      <c r="E91" s="41"/>
    </row>
    <row r="92" spans="1:5" s="2" customFormat="1" ht="12.75" customHeight="1">
      <c r="A92" s="34"/>
      <c r="B92" s="28"/>
      <c r="C92" s="29"/>
      <c r="D92" s="41"/>
      <c r="E92" s="41" t="str">
        <f t="shared" ref="E92:E117" si="1">IF(C92&gt;0,C92*D92,"")</f>
        <v/>
      </c>
    </row>
    <row r="93" spans="1:5" s="2" customFormat="1" ht="12.75" customHeight="1">
      <c r="A93" s="27"/>
      <c r="B93" s="28"/>
      <c r="C93" s="29"/>
      <c r="D93" s="41"/>
      <c r="E93" s="41" t="str">
        <f t="shared" si="1"/>
        <v/>
      </c>
    </row>
    <row r="94" spans="1:5" s="2" customFormat="1" ht="12.75" customHeight="1">
      <c r="A94" s="27"/>
      <c r="B94" s="28"/>
      <c r="C94" s="29"/>
      <c r="D94" s="41"/>
      <c r="E94" s="41" t="str">
        <f t="shared" si="1"/>
        <v/>
      </c>
    </row>
    <row r="95" spans="1:5" s="2" customFormat="1" ht="12.75" customHeight="1">
      <c r="A95" s="37"/>
      <c r="B95" s="28"/>
      <c r="C95" s="29"/>
      <c r="D95" s="41"/>
      <c r="E95" s="41" t="str">
        <f t="shared" si="1"/>
        <v/>
      </c>
    </row>
    <row r="96" spans="1:5" s="2" customFormat="1" ht="12.75" customHeight="1">
      <c r="A96" s="27"/>
      <c r="B96" s="28"/>
      <c r="C96" s="29"/>
      <c r="D96" s="41"/>
      <c r="E96" s="41" t="str">
        <f t="shared" si="1"/>
        <v/>
      </c>
    </row>
    <row r="97" spans="1:5" s="2" customFormat="1" ht="12.75" customHeight="1">
      <c r="A97" s="27"/>
      <c r="B97" s="28"/>
      <c r="C97" s="29"/>
      <c r="D97" s="41"/>
      <c r="E97" s="41" t="str">
        <f t="shared" si="1"/>
        <v/>
      </c>
    </row>
    <row r="98" spans="1:5" s="2" customFormat="1" ht="12.75" customHeight="1">
      <c r="A98" s="27"/>
      <c r="B98" s="28"/>
      <c r="C98" s="29"/>
      <c r="D98" s="41"/>
      <c r="E98" s="41" t="str">
        <f t="shared" si="1"/>
        <v/>
      </c>
    </row>
    <row r="99" spans="1:5" s="2" customFormat="1" ht="12.75" customHeight="1">
      <c r="A99" s="27"/>
      <c r="B99" s="28"/>
      <c r="C99" s="29"/>
      <c r="D99" s="41"/>
      <c r="E99" s="41" t="str">
        <f t="shared" si="1"/>
        <v/>
      </c>
    </row>
    <row r="100" spans="1:5" s="2" customFormat="1" ht="12.75" customHeight="1">
      <c r="A100" s="27"/>
      <c r="B100" s="28"/>
      <c r="C100" s="29"/>
      <c r="D100" s="41"/>
      <c r="E100" s="41" t="str">
        <f t="shared" si="1"/>
        <v/>
      </c>
    </row>
    <row r="101" spans="1:5" s="2" customFormat="1" ht="12.75" customHeight="1">
      <c r="A101" s="27"/>
      <c r="B101" s="28"/>
      <c r="C101" s="29"/>
      <c r="D101" s="41"/>
      <c r="E101" s="41" t="str">
        <f t="shared" si="1"/>
        <v/>
      </c>
    </row>
    <row r="102" spans="1:5" s="2" customFormat="1" ht="12.75" customHeight="1">
      <c r="A102" s="37"/>
      <c r="B102" s="28"/>
      <c r="C102" s="29"/>
      <c r="D102" s="41"/>
      <c r="E102" s="41" t="str">
        <f t="shared" si="1"/>
        <v/>
      </c>
    </row>
    <row r="103" spans="1:5" s="2" customFormat="1" ht="12.75" customHeight="1">
      <c r="A103" s="27"/>
      <c r="B103" s="28"/>
      <c r="C103" s="29"/>
      <c r="D103" s="41"/>
      <c r="E103" s="41" t="str">
        <f t="shared" si="1"/>
        <v/>
      </c>
    </row>
    <row r="104" spans="1:5" s="2" customFormat="1" ht="12.75" customHeight="1">
      <c r="A104" s="27"/>
      <c r="B104" s="28"/>
      <c r="C104" s="29"/>
      <c r="D104" s="41"/>
      <c r="E104" s="41" t="str">
        <f t="shared" si="1"/>
        <v/>
      </c>
    </row>
    <row r="105" spans="1:5" s="2" customFormat="1" ht="12.75" customHeight="1">
      <c r="A105" s="27"/>
      <c r="B105" s="28"/>
      <c r="C105" s="29"/>
      <c r="D105" s="41"/>
      <c r="E105" s="41" t="str">
        <f t="shared" si="1"/>
        <v/>
      </c>
    </row>
    <row r="106" spans="1:5" s="2" customFormat="1" ht="12.75" customHeight="1">
      <c r="A106" s="27"/>
      <c r="B106" s="28"/>
      <c r="C106" s="29"/>
      <c r="D106" s="41"/>
      <c r="E106" s="41" t="str">
        <f t="shared" si="1"/>
        <v/>
      </c>
    </row>
    <row r="107" spans="1:5" s="2" customFormat="1" ht="12.75" customHeight="1">
      <c r="A107" s="27"/>
      <c r="B107" s="28"/>
      <c r="C107" s="29"/>
      <c r="D107" s="41"/>
      <c r="E107" s="41" t="str">
        <f t="shared" si="1"/>
        <v/>
      </c>
    </row>
    <row r="108" spans="1:5" s="2" customFormat="1" ht="12.75" customHeight="1">
      <c r="A108" s="27"/>
      <c r="B108" s="28"/>
      <c r="C108" s="29"/>
      <c r="D108" s="41"/>
      <c r="E108" s="41" t="str">
        <f t="shared" si="1"/>
        <v/>
      </c>
    </row>
    <row r="109" spans="1:5" s="2" customFormat="1" ht="12.75" customHeight="1">
      <c r="A109" s="27"/>
      <c r="B109" s="28"/>
      <c r="C109" s="29"/>
      <c r="D109" s="41"/>
      <c r="E109" s="41" t="str">
        <f t="shared" si="1"/>
        <v/>
      </c>
    </row>
    <row r="110" spans="1:5" s="2" customFormat="1" ht="12.75" customHeight="1">
      <c r="A110" s="27"/>
      <c r="B110" s="28"/>
      <c r="C110" s="29"/>
      <c r="D110" s="41"/>
      <c r="E110" s="41" t="str">
        <f t="shared" si="1"/>
        <v/>
      </c>
    </row>
    <row r="111" spans="1:5" s="2" customFormat="1" ht="12.75" customHeight="1">
      <c r="A111" s="37"/>
      <c r="B111" s="28"/>
      <c r="C111" s="29"/>
      <c r="D111" s="41"/>
      <c r="E111" s="41" t="str">
        <f t="shared" si="1"/>
        <v/>
      </c>
    </row>
    <row r="112" spans="1:5" s="2" customFormat="1" ht="12.75" customHeight="1">
      <c r="A112" s="34"/>
      <c r="B112" s="28"/>
      <c r="C112" s="29"/>
      <c r="D112" s="42"/>
      <c r="E112" s="41" t="str">
        <f t="shared" si="1"/>
        <v/>
      </c>
    </row>
    <row r="113" spans="1:5" s="2" customFormat="1" ht="12.75" customHeight="1">
      <c r="A113" s="27"/>
      <c r="B113" s="28"/>
      <c r="C113" s="29"/>
      <c r="D113" s="42"/>
      <c r="E113" s="41" t="str">
        <f t="shared" si="1"/>
        <v/>
      </c>
    </row>
    <row r="114" spans="1:5" s="2" customFormat="1" ht="12.75" customHeight="1">
      <c r="A114" s="30"/>
      <c r="B114" s="28"/>
      <c r="C114" s="29"/>
      <c r="D114" s="42"/>
      <c r="E114" s="41" t="str">
        <f t="shared" si="1"/>
        <v/>
      </c>
    </row>
    <row r="115" spans="1:5" s="2" customFormat="1" ht="12.75" customHeight="1">
      <c r="A115" s="30"/>
      <c r="B115" s="28"/>
      <c r="C115" s="29"/>
      <c r="D115" s="42"/>
      <c r="E115" s="41" t="str">
        <f t="shared" si="1"/>
        <v/>
      </c>
    </row>
    <row r="116" spans="1:5" s="2" customFormat="1" ht="12.75" customHeight="1">
      <c r="A116" s="37"/>
      <c r="B116" s="28"/>
      <c r="C116" s="29"/>
      <c r="D116" s="42"/>
      <c r="E116" s="41" t="str">
        <f t="shared" si="1"/>
        <v/>
      </c>
    </row>
    <row r="117" spans="1:5" s="2" customFormat="1" ht="12.75" customHeight="1">
      <c r="A117" s="30"/>
      <c r="B117" s="28"/>
      <c r="C117" s="29"/>
      <c r="D117" s="42"/>
      <c r="E117" s="41" t="str">
        <f t="shared" si="1"/>
        <v/>
      </c>
    </row>
    <row r="118" spans="1:5" s="2" customFormat="1" ht="12.75" customHeight="1">
      <c r="A118" s="33"/>
      <c r="B118" s="31"/>
      <c r="C118" s="32"/>
      <c r="D118" s="43"/>
      <c r="E118" s="44"/>
    </row>
  </sheetData>
  <printOptions horizontalCentered="1" gridLines="1"/>
  <pageMargins left="0" right="0" top="0" bottom="0" header="0" footer="0"/>
  <pageSetup paperSize="0" scale="90" orientation="landscape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I28"/>
  <sheetViews>
    <sheetView tabSelected="1" view="pageBreakPreview" zoomScaleNormal="100" workbookViewId="0">
      <selection activeCell="C27" sqref="C27"/>
    </sheetView>
  </sheetViews>
  <sheetFormatPr baseColWidth="10" defaultColWidth="10.796875" defaultRowHeight="16"/>
  <cols>
    <col min="1" max="1" width="21.3984375" style="75" customWidth="1"/>
    <col min="2" max="2" width="17.796875" style="75" customWidth="1"/>
    <col min="3" max="3" width="21.796875" style="76" customWidth="1"/>
    <col min="4" max="4" width="24.19921875" style="75" customWidth="1"/>
    <col min="5" max="5" width="14.796875" style="75" customWidth="1"/>
    <col min="6" max="6" width="27.3984375" style="75" customWidth="1"/>
    <col min="7" max="16384" width="10.796875" style="75"/>
  </cols>
  <sheetData>
    <row r="3" spans="1:9" ht="12" customHeight="1">
      <c r="A3" s="147"/>
      <c r="B3" s="147"/>
      <c r="C3" s="147"/>
      <c r="D3" s="147"/>
      <c r="E3" s="147"/>
    </row>
    <row r="4" spans="1:9" ht="12" customHeight="1">
      <c r="A4" s="147"/>
      <c r="B4" s="147"/>
      <c r="C4" s="147"/>
      <c r="D4" s="147"/>
      <c r="E4" s="147"/>
    </row>
    <row r="5" spans="1:9" ht="12" customHeight="1">
      <c r="A5" s="147"/>
      <c r="B5" s="147"/>
      <c r="C5" s="147"/>
      <c r="D5" s="147"/>
      <c r="E5" s="147"/>
    </row>
    <row r="7" spans="1:9">
      <c r="F7" s="113">
        <v>44490</v>
      </c>
    </row>
    <row r="8" spans="1:9">
      <c r="F8" s="112" t="s">
        <v>74</v>
      </c>
    </row>
    <row r="10" spans="1:9" ht="75" customHeight="1">
      <c r="A10" s="149" t="s">
        <v>55</v>
      </c>
      <c r="B10" s="147"/>
      <c r="C10" s="147"/>
      <c r="D10" s="147"/>
      <c r="E10" s="147"/>
      <c r="F10" s="147"/>
    </row>
    <row r="11" spans="1:9">
      <c r="A11" s="147" t="s">
        <v>74</v>
      </c>
      <c r="B11" s="147"/>
      <c r="C11" s="147"/>
      <c r="D11" s="147"/>
      <c r="E11" s="147"/>
      <c r="F11" s="147"/>
      <c r="I11" s="72"/>
    </row>
    <row r="12" spans="1:9">
      <c r="B12" s="77"/>
      <c r="D12" s="78"/>
    </row>
    <row r="13" spans="1:9" ht="42" customHeight="1">
      <c r="A13" s="148" t="s">
        <v>44</v>
      </c>
      <c r="B13" s="148"/>
      <c r="C13" s="148"/>
      <c r="D13" s="148"/>
      <c r="E13" s="148"/>
      <c r="F13" s="148"/>
    </row>
    <row r="14" spans="1:9" ht="30" customHeight="1">
      <c r="A14" s="148"/>
      <c r="B14" s="148"/>
      <c r="C14" s="148"/>
      <c r="D14" s="148"/>
      <c r="E14" s="148"/>
      <c r="F14" s="148"/>
      <c r="G14" s="110"/>
      <c r="H14" s="110"/>
      <c r="I14" s="110"/>
    </row>
    <row r="15" spans="1:9" ht="30" customHeight="1">
      <c r="A15" s="79"/>
      <c r="B15" s="79"/>
      <c r="C15" s="79"/>
      <c r="D15" s="79"/>
      <c r="E15" s="79"/>
      <c r="F15" s="79"/>
      <c r="G15" s="110"/>
      <c r="H15" s="110"/>
      <c r="I15" s="110"/>
    </row>
    <row r="16" spans="1:9" ht="22" customHeight="1">
      <c r="B16" s="80" t="s">
        <v>35</v>
      </c>
      <c r="I16" s="111"/>
    </row>
    <row r="18" spans="2:5" ht="24" customHeight="1">
      <c r="B18" s="75" t="s">
        <v>37</v>
      </c>
    </row>
    <row r="19" spans="2:5" ht="31" customHeight="1">
      <c r="B19" s="150" t="s">
        <v>45</v>
      </c>
      <c r="C19" s="150"/>
      <c r="D19" s="150"/>
      <c r="E19" s="150"/>
    </row>
    <row r="20" spans="2:5" ht="24" customHeight="1">
      <c r="B20" s="77" t="s">
        <v>38</v>
      </c>
    </row>
    <row r="21" spans="2:5" ht="24" customHeight="1">
      <c r="B21" s="75" t="s">
        <v>39</v>
      </c>
    </row>
    <row r="22" spans="2:5" s="81" customFormat="1" ht="24" customHeight="1">
      <c r="B22" s="75" t="s">
        <v>40</v>
      </c>
      <c r="C22" s="82"/>
    </row>
    <row r="23" spans="2:5" ht="24" customHeight="1">
      <c r="B23" s="75" t="s">
        <v>56</v>
      </c>
    </row>
    <row r="24" spans="2:5" ht="24" customHeight="1">
      <c r="B24" s="75" t="s">
        <v>41</v>
      </c>
    </row>
    <row r="28" spans="2:5">
      <c r="C28" s="83"/>
    </row>
  </sheetData>
  <mergeCells count="5">
    <mergeCell ref="A3:E5"/>
    <mergeCell ref="A13:F14"/>
    <mergeCell ref="A10:F10"/>
    <mergeCell ref="A11:F11"/>
    <mergeCell ref="B19:E19"/>
  </mergeCells>
  <phoneticPr fontId="6" type="noConversion"/>
  <printOptions horizontalCentered="1"/>
  <pageMargins left="0.25" right="0.25" top="0.75" bottom="0.75" header="0.3" footer="0.3"/>
  <pageSetup paperSize="9" scale="75" orientation="portrait" r:id="rId1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D801C-8AD0-42D3-9AD9-C102B41AB93A}">
  <sheetPr>
    <pageSetUpPr fitToPage="1"/>
  </sheetPr>
  <dimension ref="A1:XFD55"/>
  <sheetViews>
    <sheetView view="pageBreakPreview" zoomScale="117" zoomScaleNormal="100" zoomScaleSheetLayoutView="117" workbookViewId="0">
      <selection activeCell="H19" sqref="H19"/>
    </sheetView>
  </sheetViews>
  <sheetFormatPr baseColWidth="10" defaultColWidth="10.796875" defaultRowHeight="14"/>
  <cols>
    <col min="1" max="1" width="12.19921875" style="46" customWidth="1"/>
    <col min="2" max="2" width="88.3984375" style="55" customWidth="1"/>
    <col min="3" max="3" width="10.796875" style="46"/>
    <col min="4" max="4" width="14.796875" style="100" customWidth="1"/>
    <col min="5" max="5" width="14.3984375" style="46" customWidth="1"/>
    <col min="6" max="6" width="13.19921875" style="46" customWidth="1"/>
    <col min="7" max="7" width="12.59765625" style="45" customWidth="1"/>
    <col min="8" max="11" width="10.796875" style="46"/>
    <col min="12" max="12" width="13.796875" style="46" customWidth="1"/>
    <col min="13" max="13" width="10.796875" style="46"/>
    <col min="14" max="14" width="15.19921875" style="46" customWidth="1"/>
    <col min="15" max="254" width="10.796875" style="46"/>
    <col min="255" max="255" width="10.3984375" style="46" customWidth="1"/>
    <col min="256" max="256" width="106.796875" style="46" customWidth="1"/>
    <col min="257" max="257" width="10.796875" style="46"/>
    <col min="258" max="259" width="11.19921875" style="46" customWidth="1"/>
    <col min="260" max="260" width="14.796875" style="46" customWidth="1"/>
    <col min="261" max="261" width="22.19921875" style="46" customWidth="1"/>
    <col min="262" max="262" width="10.796875" style="46"/>
    <col min="263" max="263" width="18" style="46" customWidth="1"/>
    <col min="264" max="510" width="10.796875" style="46"/>
    <col min="511" max="511" width="10.3984375" style="46" customWidth="1"/>
    <col min="512" max="512" width="106.796875" style="46" customWidth="1"/>
    <col min="513" max="513" width="10.796875" style="46"/>
    <col min="514" max="515" width="11.19921875" style="46" customWidth="1"/>
    <col min="516" max="516" width="14.796875" style="46" customWidth="1"/>
    <col min="517" max="517" width="22.19921875" style="46" customWidth="1"/>
    <col min="518" max="518" width="10.796875" style="46"/>
    <col min="519" max="519" width="18" style="46" customWidth="1"/>
    <col min="520" max="766" width="10.796875" style="46"/>
    <col min="767" max="767" width="10.3984375" style="46" customWidth="1"/>
    <col min="768" max="768" width="106.796875" style="46" customWidth="1"/>
    <col min="769" max="769" width="10.796875" style="46"/>
    <col min="770" max="771" width="11.19921875" style="46" customWidth="1"/>
    <col min="772" max="772" width="14.796875" style="46" customWidth="1"/>
    <col min="773" max="773" width="22.19921875" style="46" customWidth="1"/>
    <col min="774" max="774" width="10.796875" style="46"/>
    <col min="775" max="775" width="18" style="46" customWidth="1"/>
    <col min="776" max="1022" width="10.796875" style="46"/>
    <col min="1023" max="1023" width="10.3984375" style="46" customWidth="1"/>
    <col min="1024" max="1024" width="106.796875" style="46" customWidth="1"/>
    <col min="1025" max="1025" width="10.796875" style="46"/>
    <col min="1026" max="1027" width="11.19921875" style="46" customWidth="1"/>
    <col min="1028" max="1028" width="14.796875" style="46" customWidth="1"/>
    <col min="1029" max="1029" width="22.19921875" style="46" customWidth="1"/>
    <col min="1030" max="1030" width="10.796875" style="46"/>
    <col min="1031" max="1031" width="18" style="46" customWidth="1"/>
    <col min="1032" max="1278" width="10.796875" style="46"/>
    <col min="1279" max="1279" width="10.3984375" style="46" customWidth="1"/>
    <col min="1280" max="1280" width="106.796875" style="46" customWidth="1"/>
    <col min="1281" max="1281" width="10.796875" style="46"/>
    <col min="1282" max="1283" width="11.19921875" style="46" customWidth="1"/>
    <col min="1284" max="1284" width="14.796875" style="46" customWidth="1"/>
    <col min="1285" max="1285" width="22.19921875" style="46" customWidth="1"/>
    <col min="1286" max="1286" width="10.796875" style="46"/>
    <col min="1287" max="1287" width="18" style="46" customWidth="1"/>
    <col min="1288" max="1534" width="10.796875" style="46"/>
    <col min="1535" max="1535" width="10.3984375" style="46" customWidth="1"/>
    <col min="1536" max="1536" width="106.796875" style="46" customWidth="1"/>
    <col min="1537" max="1537" width="10.796875" style="46"/>
    <col min="1538" max="1539" width="11.19921875" style="46" customWidth="1"/>
    <col min="1540" max="1540" width="14.796875" style="46" customWidth="1"/>
    <col min="1541" max="1541" width="22.19921875" style="46" customWidth="1"/>
    <col min="1542" max="1542" width="10.796875" style="46"/>
    <col min="1543" max="1543" width="18" style="46" customWidth="1"/>
    <col min="1544" max="1790" width="10.796875" style="46"/>
    <col min="1791" max="1791" width="10.3984375" style="46" customWidth="1"/>
    <col min="1792" max="1792" width="106.796875" style="46" customWidth="1"/>
    <col min="1793" max="1793" width="10.796875" style="46"/>
    <col min="1794" max="1795" width="11.19921875" style="46" customWidth="1"/>
    <col min="1796" max="1796" width="14.796875" style="46" customWidth="1"/>
    <col min="1797" max="1797" width="22.19921875" style="46" customWidth="1"/>
    <col min="1798" max="1798" width="10.796875" style="46"/>
    <col min="1799" max="1799" width="18" style="46" customWidth="1"/>
    <col min="1800" max="2046" width="10.796875" style="46"/>
    <col min="2047" max="2047" width="10.3984375" style="46" customWidth="1"/>
    <col min="2048" max="2048" width="106.796875" style="46" customWidth="1"/>
    <col min="2049" max="2049" width="10.796875" style="46"/>
    <col min="2050" max="2051" width="11.19921875" style="46" customWidth="1"/>
    <col min="2052" max="2052" width="14.796875" style="46" customWidth="1"/>
    <col min="2053" max="2053" width="22.19921875" style="46" customWidth="1"/>
    <col min="2054" max="2054" width="10.796875" style="46"/>
    <col min="2055" max="2055" width="18" style="46" customWidth="1"/>
    <col min="2056" max="2302" width="10.796875" style="46"/>
    <col min="2303" max="2303" width="10.3984375" style="46" customWidth="1"/>
    <col min="2304" max="2304" width="106.796875" style="46" customWidth="1"/>
    <col min="2305" max="2305" width="10.796875" style="46"/>
    <col min="2306" max="2307" width="11.19921875" style="46" customWidth="1"/>
    <col min="2308" max="2308" width="14.796875" style="46" customWidth="1"/>
    <col min="2309" max="2309" width="22.19921875" style="46" customWidth="1"/>
    <col min="2310" max="2310" width="10.796875" style="46"/>
    <col min="2311" max="2311" width="18" style="46" customWidth="1"/>
    <col min="2312" max="2558" width="10.796875" style="46"/>
    <col min="2559" max="2559" width="10.3984375" style="46" customWidth="1"/>
    <col min="2560" max="2560" width="106.796875" style="46" customWidth="1"/>
    <col min="2561" max="2561" width="10.796875" style="46"/>
    <col min="2562" max="2563" width="11.19921875" style="46" customWidth="1"/>
    <col min="2564" max="2564" width="14.796875" style="46" customWidth="1"/>
    <col min="2565" max="2565" width="22.19921875" style="46" customWidth="1"/>
    <col min="2566" max="2566" width="10.796875" style="46"/>
    <col min="2567" max="2567" width="18" style="46" customWidth="1"/>
    <col min="2568" max="2814" width="10.796875" style="46"/>
    <col min="2815" max="2815" width="10.3984375" style="46" customWidth="1"/>
    <col min="2816" max="2816" width="106.796875" style="46" customWidth="1"/>
    <col min="2817" max="2817" width="10.796875" style="46"/>
    <col min="2818" max="2819" width="11.19921875" style="46" customWidth="1"/>
    <col min="2820" max="2820" width="14.796875" style="46" customWidth="1"/>
    <col min="2821" max="2821" width="22.19921875" style="46" customWidth="1"/>
    <col min="2822" max="2822" width="10.796875" style="46"/>
    <col min="2823" max="2823" width="18" style="46" customWidth="1"/>
    <col min="2824" max="3070" width="10.796875" style="46"/>
    <col min="3071" max="3071" width="10.3984375" style="46" customWidth="1"/>
    <col min="3072" max="3072" width="106.796875" style="46" customWidth="1"/>
    <col min="3073" max="3073" width="10.796875" style="46"/>
    <col min="3074" max="3075" width="11.19921875" style="46" customWidth="1"/>
    <col min="3076" max="3076" width="14.796875" style="46" customWidth="1"/>
    <col min="3077" max="3077" width="22.19921875" style="46" customWidth="1"/>
    <col min="3078" max="3078" width="10.796875" style="46"/>
    <col min="3079" max="3079" width="18" style="46" customWidth="1"/>
    <col min="3080" max="3326" width="10.796875" style="46"/>
    <col min="3327" max="3327" width="10.3984375" style="46" customWidth="1"/>
    <col min="3328" max="3328" width="106.796875" style="46" customWidth="1"/>
    <col min="3329" max="3329" width="10.796875" style="46"/>
    <col min="3330" max="3331" width="11.19921875" style="46" customWidth="1"/>
    <col min="3332" max="3332" width="14.796875" style="46" customWidth="1"/>
    <col min="3333" max="3333" width="22.19921875" style="46" customWidth="1"/>
    <col min="3334" max="3334" width="10.796875" style="46"/>
    <col min="3335" max="3335" width="18" style="46" customWidth="1"/>
    <col min="3336" max="3582" width="10.796875" style="46"/>
    <col min="3583" max="3583" width="10.3984375" style="46" customWidth="1"/>
    <col min="3584" max="3584" width="106.796875" style="46" customWidth="1"/>
    <col min="3585" max="3585" width="10.796875" style="46"/>
    <col min="3586" max="3587" width="11.19921875" style="46" customWidth="1"/>
    <col min="3588" max="3588" width="14.796875" style="46" customWidth="1"/>
    <col min="3589" max="3589" width="22.19921875" style="46" customWidth="1"/>
    <col min="3590" max="3590" width="10.796875" style="46"/>
    <col min="3591" max="3591" width="18" style="46" customWidth="1"/>
    <col min="3592" max="3838" width="10.796875" style="46"/>
    <col min="3839" max="3839" width="10.3984375" style="46" customWidth="1"/>
    <col min="3840" max="3840" width="106.796875" style="46" customWidth="1"/>
    <col min="3841" max="3841" width="10.796875" style="46"/>
    <col min="3842" max="3843" width="11.19921875" style="46" customWidth="1"/>
    <col min="3844" max="3844" width="14.796875" style="46" customWidth="1"/>
    <col min="3845" max="3845" width="22.19921875" style="46" customWidth="1"/>
    <col min="3846" max="3846" width="10.796875" style="46"/>
    <col min="3847" max="3847" width="18" style="46" customWidth="1"/>
    <col min="3848" max="4094" width="10.796875" style="46"/>
    <col min="4095" max="4095" width="10.3984375" style="46" customWidth="1"/>
    <col min="4096" max="4096" width="106.796875" style="46" customWidth="1"/>
    <col min="4097" max="4097" width="10.796875" style="46"/>
    <col min="4098" max="4099" width="11.19921875" style="46" customWidth="1"/>
    <col min="4100" max="4100" width="14.796875" style="46" customWidth="1"/>
    <col min="4101" max="4101" width="22.19921875" style="46" customWidth="1"/>
    <col min="4102" max="4102" width="10.796875" style="46"/>
    <col min="4103" max="4103" width="18" style="46" customWidth="1"/>
    <col min="4104" max="4350" width="10.796875" style="46"/>
    <col min="4351" max="4351" width="10.3984375" style="46" customWidth="1"/>
    <col min="4352" max="4352" width="106.796875" style="46" customWidth="1"/>
    <col min="4353" max="4353" width="10.796875" style="46"/>
    <col min="4354" max="4355" width="11.19921875" style="46" customWidth="1"/>
    <col min="4356" max="4356" width="14.796875" style="46" customWidth="1"/>
    <col min="4357" max="4357" width="22.19921875" style="46" customWidth="1"/>
    <col min="4358" max="4358" width="10.796875" style="46"/>
    <col min="4359" max="4359" width="18" style="46" customWidth="1"/>
    <col min="4360" max="4606" width="10.796875" style="46"/>
    <col min="4607" max="4607" width="10.3984375" style="46" customWidth="1"/>
    <col min="4608" max="4608" width="106.796875" style="46" customWidth="1"/>
    <col min="4609" max="4609" width="10.796875" style="46"/>
    <col min="4610" max="4611" width="11.19921875" style="46" customWidth="1"/>
    <col min="4612" max="4612" width="14.796875" style="46" customWidth="1"/>
    <col min="4613" max="4613" width="22.19921875" style="46" customWidth="1"/>
    <col min="4614" max="4614" width="10.796875" style="46"/>
    <col min="4615" max="4615" width="18" style="46" customWidth="1"/>
    <col min="4616" max="4862" width="10.796875" style="46"/>
    <col min="4863" max="4863" width="10.3984375" style="46" customWidth="1"/>
    <col min="4864" max="4864" width="106.796875" style="46" customWidth="1"/>
    <col min="4865" max="4865" width="10.796875" style="46"/>
    <col min="4866" max="4867" width="11.19921875" style="46" customWidth="1"/>
    <col min="4868" max="4868" width="14.796875" style="46" customWidth="1"/>
    <col min="4869" max="4869" width="22.19921875" style="46" customWidth="1"/>
    <col min="4870" max="4870" width="10.796875" style="46"/>
    <col min="4871" max="4871" width="18" style="46" customWidth="1"/>
    <col min="4872" max="5118" width="10.796875" style="46"/>
    <col min="5119" max="5119" width="10.3984375" style="46" customWidth="1"/>
    <col min="5120" max="5120" width="106.796875" style="46" customWidth="1"/>
    <col min="5121" max="5121" width="10.796875" style="46"/>
    <col min="5122" max="5123" width="11.19921875" style="46" customWidth="1"/>
    <col min="5124" max="5124" width="14.796875" style="46" customWidth="1"/>
    <col min="5125" max="5125" width="22.19921875" style="46" customWidth="1"/>
    <col min="5126" max="5126" width="10.796875" style="46"/>
    <col min="5127" max="5127" width="18" style="46" customWidth="1"/>
    <col min="5128" max="5374" width="10.796875" style="46"/>
    <col min="5375" max="5375" width="10.3984375" style="46" customWidth="1"/>
    <col min="5376" max="5376" width="106.796875" style="46" customWidth="1"/>
    <col min="5377" max="5377" width="10.796875" style="46"/>
    <col min="5378" max="5379" width="11.19921875" style="46" customWidth="1"/>
    <col min="5380" max="5380" width="14.796875" style="46" customWidth="1"/>
    <col min="5381" max="5381" width="22.19921875" style="46" customWidth="1"/>
    <col min="5382" max="5382" width="10.796875" style="46"/>
    <col min="5383" max="5383" width="18" style="46" customWidth="1"/>
    <col min="5384" max="5630" width="10.796875" style="46"/>
    <col min="5631" max="5631" width="10.3984375" style="46" customWidth="1"/>
    <col min="5632" max="5632" width="106.796875" style="46" customWidth="1"/>
    <col min="5633" max="5633" width="10.796875" style="46"/>
    <col min="5634" max="5635" width="11.19921875" style="46" customWidth="1"/>
    <col min="5636" max="5636" width="14.796875" style="46" customWidth="1"/>
    <col min="5637" max="5637" width="22.19921875" style="46" customWidth="1"/>
    <col min="5638" max="5638" width="10.796875" style="46"/>
    <col min="5639" max="5639" width="18" style="46" customWidth="1"/>
    <col min="5640" max="5886" width="10.796875" style="46"/>
    <col min="5887" max="5887" width="10.3984375" style="46" customWidth="1"/>
    <col min="5888" max="5888" width="106.796875" style="46" customWidth="1"/>
    <col min="5889" max="5889" width="10.796875" style="46"/>
    <col min="5890" max="5891" width="11.19921875" style="46" customWidth="1"/>
    <col min="5892" max="5892" width="14.796875" style="46" customWidth="1"/>
    <col min="5893" max="5893" width="22.19921875" style="46" customWidth="1"/>
    <col min="5894" max="5894" width="10.796875" style="46"/>
    <col min="5895" max="5895" width="18" style="46" customWidth="1"/>
    <col min="5896" max="6142" width="10.796875" style="46"/>
    <col min="6143" max="6143" width="10.3984375" style="46" customWidth="1"/>
    <col min="6144" max="6144" width="106.796875" style="46" customWidth="1"/>
    <col min="6145" max="6145" width="10.796875" style="46"/>
    <col min="6146" max="6147" width="11.19921875" style="46" customWidth="1"/>
    <col min="6148" max="6148" width="14.796875" style="46" customWidth="1"/>
    <col min="6149" max="6149" width="22.19921875" style="46" customWidth="1"/>
    <col min="6150" max="6150" width="10.796875" style="46"/>
    <col min="6151" max="6151" width="18" style="46" customWidth="1"/>
    <col min="6152" max="6398" width="10.796875" style="46"/>
    <col min="6399" max="6399" width="10.3984375" style="46" customWidth="1"/>
    <col min="6400" max="6400" width="106.796875" style="46" customWidth="1"/>
    <col min="6401" max="6401" width="10.796875" style="46"/>
    <col min="6402" max="6403" width="11.19921875" style="46" customWidth="1"/>
    <col min="6404" max="6404" width="14.796875" style="46" customWidth="1"/>
    <col min="6405" max="6405" width="22.19921875" style="46" customWidth="1"/>
    <col min="6406" max="6406" width="10.796875" style="46"/>
    <col min="6407" max="6407" width="18" style="46" customWidth="1"/>
    <col min="6408" max="6654" width="10.796875" style="46"/>
    <col min="6655" max="6655" width="10.3984375" style="46" customWidth="1"/>
    <col min="6656" max="6656" width="106.796875" style="46" customWidth="1"/>
    <col min="6657" max="6657" width="10.796875" style="46"/>
    <col min="6658" max="6659" width="11.19921875" style="46" customWidth="1"/>
    <col min="6660" max="6660" width="14.796875" style="46" customWidth="1"/>
    <col min="6661" max="6661" width="22.19921875" style="46" customWidth="1"/>
    <col min="6662" max="6662" width="10.796875" style="46"/>
    <col min="6663" max="6663" width="18" style="46" customWidth="1"/>
    <col min="6664" max="6910" width="10.796875" style="46"/>
    <col min="6911" max="6911" width="10.3984375" style="46" customWidth="1"/>
    <col min="6912" max="6912" width="106.796875" style="46" customWidth="1"/>
    <col min="6913" max="6913" width="10.796875" style="46"/>
    <col min="6914" max="6915" width="11.19921875" style="46" customWidth="1"/>
    <col min="6916" max="6916" width="14.796875" style="46" customWidth="1"/>
    <col min="6917" max="6917" width="22.19921875" style="46" customWidth="1"/>
    <col min="6918" max="6918" width="10.796875" style="46"/>
    <col min="6919" max="6919" width="18" style="46" customWidth="1"/>
    <col min="6920" max="7166" width="10.796875" style="46"/>
    <col min="7167" max="7167" width="10.3984375" style="46" customWidth="1"/>
    <col min="7168" max="7168" width="106.796875" style="46" customWidth="1"/>
    <col min="7169" max="7169" width="10.796875" style="46"/>
    <col min="7170" max="7171" width="11.19921875" style="46" customWidth="1"/>
    <col min="7172" max="7172" width="14.796875" style="46" customWidth="1"/>
    <col min="7173" max="7173" width="22.19921875" style="46" customWidth="1"/>
    <col min="7174" max="7174" width="10.796875" style="46"/>
    <col min="7175" max="7175" width="18" style="46" customWidth="1"/>
    <col min="7176" max="7422" width="10.796875" style="46"/>
    <col min="7423" max="7423" width="10.3984375" style="46" customWidth="1"/>
    <col min="7424" max="7424" width="106.796875" style="46" customWidth="1"/>
    <col min="7425" max="7425" width="10.796875" style="46"/>
    <col min="7426" max="7427" width="11.19921875" style="46" customWidth="1"/>
    <col min="7428" max="7428" width="14.796875" style="46" customWidth="1"/>
    <col min="7429" max="7429" width="22.19921875" style="46" customWidth="1"/>
    <col min="7430" max="7430" width="10.796875" style="46"/>
    <col min="7431" max="7431" width="18" style="46" customWidth="1"/>
    <col min="7432" max="7678" width="10.796875" style="46"/>
    <col min="7679" max="7679" width="10.3984375" style="46" customWidth="1"/>
    <col min="7680" max="7680" width="106.796875" style="46" customWidth="1"/>
    <col min="7681" max="7681" width="10.796875" style="46"/>
    <col min="7682" max="7683" width="11.19921875" style="46" customWidth="1"/>
    <col min="7684" max="7684" width="14.796875" style="46" customWidth="1"/>
    <col min="7685" max="7685" width="22.19921875" style="46" customWidth="1"/>
    <col min="7686" max="7686" width="10.796875" style="46"/>
    <col min="7687" max="7687" width="18" style="46" customWidth="1"/>
    <col min="7688" max="7934" width="10.796875" style="46"/>
    <col min="7935" max="7935" width="10.3984375" style="46" customWidth="1"/>
    <col min="7936" max="7936" width="106.796875" style="46" customWidth="1"/>
    <col min="7937" max="7937" width="10.796875" style="46"/>
    <col min="7938" max="7939" width="11.19921875" style="46" customWidth="1"/>
    <col min="7940" max="7940" width="14.796875" style="46" customWidth="1"/>
    <col min="7941" max="7941" width="22.19921875" style="46" customWidth="1"/>
    <col min="7942" max="7942" width="10.796875" style="46"/>
    <col min="7943" max="7943" width="18" style="46" customWidth="1"/>
    <col min="7944" max="8190" width="10.796875" style="46"/>
    <col min="8191" max="8191" width="10.3984375" style="46" customWidth="1"/>
    <col min="8192" max="8192" width="106.796875" style="46" customWidth="1"/>
    <col min="8193" max="8193" width="10.796875" style="46"/>
    <col min="8194" max="8195" width="11.19921875" style="46" customWidth="1"/>
    <col min="8196" max="8196" width="14.796875" style="46" customWidth="1"/>
    <col min="8197" max="8197" width="22.19921875" style="46" customWidth="1"/>
    <col min="8198" max="8198" width="10.796875" style="46"/>
    <col min="8199" max="8199" width="18" style="46" customWidth="1"/>
    <col min="8200" max="8446" width="10.796875" style="46"/>
    <col min="8447" max="8447" width="10.3984375" style="46" customWidth="1"/>
    <col min="8448" max="8448" width="106.796875" style="46" customWidth="1"/>
    <col min="8449" max="8449" width="10.796875" style="46"/>
    <col min="8450" max="8451" width="11.19921875" style="46" customWidth="1"/>
    <col min="8452" max="8452" width="14.796875" style="46" customWidth="1"/>
    <col min="8453" max="8453" width="22.19921875" style="46" customWidth="1"/>
    <col min="8454" max="8454" width="10.796875" style="46"/>
    <col min="8455" max="8455" width="18" style="46" customWidth="1"/>
    <col min="8456" max="8702" width="10.796875" style="46"/>
    <col min="8703" max="8703" width="10.3984375" style="46" customWidth="1"/>
    <col min="8704" max="8704" width="106.796875" style="46" customWidth="1"/>
    <col min="8705" max="8705" width="10.796875" style="46"/>
    <col min="8706" max="8707" width="11.19921875" style="46" customWidth="1"/>
    <col min="8708" max="8708" width="14.796875" style="46" customWidth="1"/>
    <col min="8709" max="8709" width="22.19921875" style="46" customWidth="1"/>
    <col min="8710" max="8710" width="10.796875" style="46"/>
    <col min="8711" max="8711" width="18" style="46" customWidth="1"/>
    <col min="8712" max="8958" width="10.796875" style="46"/>
    <col min="8959" max="8959" width="10.3984375" style="46" customWidth="1"/>
    <col min="8960" max="8960" width="106.796875" style="46" customWidth="1"/>
    <col min="8961" max="8961" width="10.796875" style="46"/>
    <col min="8962" max="8963" width="11.19921875" style="46" customWidth="1"/>
    <col min="8964" max="8964" width="14.796875" style="46" customWidth="1"/>
    <col min="8965" max="8965" width="22.19921875" style="46" customWidth="1"/>
    <col min="8966" max="8966" width="10.796875" style="46"/>
    <col min="8967" max="8967" width="18" style="46" customWidth="1"/>
    <col min="8968" max="9214" width="10.796875" style="46"/>
    <col min="9215" max="9215" width="10.3984375" style="46" customWidth="1"/>
    <col min="9216" max="9216" width="106.796875" style="46" customWidth="1"/>
    <col min="9217" max="9217" width="10.796875" style="46"/>
    <col min="9218" max="9219" width="11.19921875" style="46" customWidth="1"/>
    <col min="9220" max="9220" width="14.796875" style="46" customWidth="1"/>
    <col min="9221" max="9221" width="22.19921875" style="46" customWidth="1"/>
    <col min="9222" max="9222" width="10.796875" style="46"/>
    <col min="9223" max="9223" width="18" style="46" customWidth="1"/>
    <col min="9224" max="9470" width="10.796875" style="46"/>
    <col min="9471" max="9471" width="10.3984375" style="46" customWidth="1"/>
    <col min="9472" max="9472" width="106.796875" style="46" customWidth="1"/>
    <col min="9473" max="9473" width="10.796875" style="46"/>
    <col min="9474" max="9475" width="11.19921875" style="46" customWidth="1"/>
    <col min="9476" max="9476" width="14.796875" style="46" customWidth="1"/>
    <col min="9477" max="9477" width="22.19921875" style="46" customWidth="1"/>
    <col min="9478" max="9478" width="10.796875" style="46"/>
    <col min="9479" max="9479" width="18" style="46" customWidth="1"/>
    <col min="9480" max="9726" width="10.796875" style="46"/>
    <col min="9727" max="9727" width="10.3984375" style="46" customWidth="1"/>
    <col min="9728" max="9728" width="106.796875" style="46" customWidth="1"/>
    <col min="9729" max="9729" width="10.796875" style="46"/>
    <col min="9730" max="9731" width="11.19921875" style="46" customWidth="1"/>
    <col min="9732" max="9732" width="14.796875" style="46" customWidth="1"/>
    <col min="9733" max="9733" width="22.19921875" style="46" customWidth="1"/>
    <col min="9734" max="9734" width="10.796875" style="46"/>
    <col min="9735" max="9735" width="18" style="46" customWidth="1"/>
    <col min="9736" max="9982" width="10.796875" style="46"/>
    <col min="9983" max="9983" width="10.3984375" style="46" customWidth="1"/>
    <col min="9984" max="9984" width="106.796875" style="46" customWidth="1"/>
    <col min="9985" max="9985" width="10.796875" style="46"/>
    <col min="9986" max="9987" width="11.19921875" style="46" customWidth="1"/>
    <col min="9988" max="9988" width="14.796875" style="46" customWidth="1"/>
    <col min="9989" max="9989" width="22.19921875" style="46" customWidth="1"/>
    <col min="9990" max="9990" width="10.796875" style="46"/>
    <col min="9991" max="9991" width="18" style="46" customWidth="1"/>
    <col min="9992" max="10238" width="10.796875" style="46"/>
    <col min="10239" max="10239" width="10.3984375" style="46" customWidth="1"/>
    <col min="10240" max="10240" width="106.796875" style="46" customWidth="1"/>
    <col min="10241" max="10241" width="10.796875" style="46"/>
    <col min="10242" max="10243" width="11.19921875" style="46" customWidth="1"/>
    <col min="10244" max="10244" width="14.796875" style="46" customWidth="1"/>
    <col min="10245" max="10245" width="22.19921875" style="46" customWidth="1"/>
    <col min="10246" max="10246" width="10.796875" style="46"/>
    <col min="10247" max="10247" width="18" style="46" customWidth="1"/>
    <col min="10248" max="10494" width="10.796875" style="46"/>
    <col min="10495" max="10495" width="10.3984375" style="46" customWidth="1"/>
    <col min="10496" max="10496" width="106.796875" style="46" customWidth="1"/>
    <col min="10497" max="10497" width="10.796875" style="46"/>
    <col min="10498" max="10499" width="11.19921875" style="46" customWidth="1"/>
    <col min="10500" max="10500" width="14.796875" style="46" customWidth="1"/>
    <col min="10501" max="10501" width="22.19921875" style="46" customWidth="1"/>
    <col min="10502" max="10502" width="10.796875" style="46"/>
    <col min="10503" max="10503" width="18" style="46" customWidth="1"/>
    <col min="10504" max="10750" width="10.796875" style="46"/>
    <col min="10751" max="10751" width="10.3984375" style="46" customWidth="1"/>
    <col min="10752" max="10752" width="106.796875" style="46" customWidth="1"/>
    <col min="10753" max="10753" width="10.796875" style="46"/>
    <col min="10754" max="10755" width="11.19921875" style="46" customWidth="1"/>
    <col min="10756" max="10756" width="14.796875" style="46" customWidth="1"/>
    <col min="10757" max="10757" width="22.19921875" style="46" customWidth="1"/>
    <col min="10758" max="10758" width="10.796875" style="46"/>
    <col min="10759" max="10759" width="18" style="46" customWidth="1"/>
    <col min="10760" max="11006" width="10.796875" style="46"/>
    <col min="11007" max="11007" width="10.3984375" style="46" customWidth="1"/>
    <col min="11008" max="11008" width="106.796875" style="46" customWidth="1"/>
    <col min="11009" max="11009" width="10.796875" style="46"/>
    <col min="11010" max="11011" width="11.19921875" style="46" customWidth="1"/>
    <col min="11012" max="11012" width="14.796875" style="46" customWidth="1"/>
    <col min="11013" max="11013" width="22.19921875" style="46" customWidth="1"/>
    <col min="11014" max="11014" width="10.796875" style="46"/>
    <col min="11015" max="11015" width="18" style="46" customWidth="1"/>
    <col min="11016" max="11262" width="10.796875" style="46"/>
    <col min="11263" max="11263" width="10.3984375" style="46" customWidth="1"/>
    <col min="11264" max="11264" width="106.796875" style="46" customWidth="1"/>
    <col min="11265" max="11265" width="10.796875" style="46"/>
    <col min="11266" max="11267" width="11.19921875" style="46" customWidth="1"/>
    <col min="11268" max="11268" width="14.796875" style="46" customWidth="1"/>
    <col min="11269" max="11269" width="22.19921875" style="46" customWidth="1"/>
    <col min="11270" max="11270" width="10.796875" style="46"/>
    <col min="11271" max="11271" width="18" style="46" customWidth="1"/>
    <col min="11272" max="11518" width="10.796875" style="46"/>
    <col min="11519" max="11519" width="10.3984375" style="46" customWidth="1"/>
    <col min="11520" max="11520" width="106.796875" style="46" customWidth="1"/>
    <col min="11521" max="11521" width="10.796875" style="46"/>
    <col min="11522" max="11523" width="11.19921875" style="46" customWidth="1"/>
    <col min="11524" max="11524" width="14.796875" style="46" customWidth="1"/>
    <col min="11525" max="11525" width="22.19921875" style="46" customWidth="1"/>
    <col min="11526" max="11526" width="10.796875" style="46"/>
    <col min="11527" max="11527" width="18" style="46" customWidth="1"/>
    <col min="11528" max="11774" width="10.796875" style="46"/>
    <col min="11775" max="11775" width="10.3984375" style="46" customWidth="1"/>
    <col min="11776" max="11776" width="106.796875" style="46" customWidth="1"/>
    <col min="11777" max="11777" width="10.796875" style="46"/>
    <col min="11778" max="11779" width="11.19921875" style="46" customWidth="1"/>
    <col min="11780" max="11780" width="14.796875" style="46" customWidth="1"/>
    <col min="11781" max="11781" width="22.19921875" style="46" customWidth="1"/>
    <col min="11782" max="11782" width="10.796875" style="46"/>
    <col min="11783" max="11783" width="18" style="46" customWidth="1"/>
    <col min="11784" max="12030" width="10.796875" style="46"/>
    <col min="12031" max="12031" width="10.3984375" style="46" customWidth="1"/>
    <col min="12032" max="12032" width="106.796875" style="46" customWidth="1"/>
    <col min="12033" max="12033" width="10.796875" style="46"/>
    <col min="12034" max="12035" width="11.19921875" style="46" customWidth="1"/>
    <col min="12036" max="12036" width="14.796875" style="46" customWidth="1"/>
    <col min="12037" max="12037" width="22.19921875" style="46" customWidth="1"/>
    <col min="12038" max="12038" width="10.796875" style="46"/>
    <col min="12039" max="12039" width="18" style="46" customWidth="1"/>
    <col min="12040" max="12286" width="10.796875" style="46"/>
    <col min="12287" max="12287" width="10.3984375" style="46" customWidth="1"/>
    <col min="12288" max="12288" width="106.796875" style="46" customWidth="1"/>
    <col min="12289" max="12289" width="10.796875" style="46"/>
    <col min="12290" max="12291" width="11.19921875" style="46" customWidth="1"/>
    <col min="12292" max="12292" width="14.796875" style="46" customWidth="1"/>
    <col min="12293" max="12293" width="22.19921875" style="46" customWidth="1"/>
    <col min="12294" max="12294" width="10.796875" style="46"/>
    <col min="12295" max="12295" width="18" style="46" customWidth="1"/>
    <col min="12296" max="12542" width="10.796875" style="46"/>
    <col min="12543" max="12543" width="10.3984375" style="46" customWidth="1"/>
    <col min="12544" max="12544" width="106.796875" style="46" customWidth="1"/>
    <col min="12545" max="12545" width="10.796875" style="46"/>
    <col min="12546" max="12547" width="11.19921875" style="46" customWidth="1"/>
    <col min="12548" max="12548" width="14.796875" style="46" customWidth="1"/>
    <col min="12549" max="12549" width="22.19921875" style="46" customWidth="1"/>
    <col min="12550" max="12550" width="10.796875" style="46"/>
    <col min="12551" max="12551" width="18" style="46" customWidth="1"/>
    <col min="12552" max="12798" width="10.796875" style="46"/>
    <col min="12799" max="12799" width="10.3984375" style="46" customWidth="1"/>
    <col min="12800" max="12800" width="106.796875" style="46" customWidth="1"/>
    <col min="12801" max="12801" width="10.796875" style="46"/>
    <col min="12802" max="12803" width="11.19921875" style="46" customWidth="1"/>
    <col min="12804" max="12804" width="14.796875" style="46" customWidth="1"/>
    <col min="12805" max="12805" width="22.19921875" style="46" customWidth="1"/>
    <col min="12806" max="12806" width="10.796875" style="46"/>
    <col min="12807" max="12807" width="18" style="46" customWidth="1"/>
    <col min="12808" max="13054" width="10.796875" style="46"/>
    <col min="13055" max="13055" width="10.3984375" style="46" customWidth="1"/>
    <col min="13056" max="13056" width="106.796875" style="46" customWidth="1"/>
    <col min="13057" max="13057" width="10.796875" style="46"/>
    <col min="13058" max="13059" width="11.19921875" style="46" customWidth="1"/>
    <col min="13060" max="13060" width="14.796875" style="46" customWidth="1"/>
    <col min="13061" max="13061" width="22.19921875" style="46" customWidth="1"/>
    <col min="13062" max="13062" width="10.796875" style="46"/>
    <col min="13063" max="13063" width="18" style="46" customWidth="1"/>
    <col min="13064" max="13310" width="10.796875" style="46"/>
    <col min="13311" max="13311" width="10.3984375" style="46" customWidth="1"/>
    <col min="13312" max="13312" width="106.796875" style="46" customWidth="1"/>
    <col min="13313" max="13313" width="10.796875" style="46"/>
    <col min="13314" max="13315" width="11.19921875" style="46" customWidth="1"/>
    <col min="13316" max="13316" width="14.796875" style="46" customWidth="1"/>
    <col min="13317" max="13317" width="22.19921875" style="46" customWidth="1"/>
    <col min="13318" max="13318" width="10.796875" style="46"/>
    <col min="13319" max="13319" width="18" style="46" customWidth="1"/>
    <col min="13320" max="13566" width="10.796875" style="46"/>
    <col min="13567" max="13567" width="10.3984375" style="46" customWidth="1"/>
    <col min="13568" max="13568" width="106.796875" style="46" customWidth="1"/>
    <col min="13569" max="13569" width="10.796875" style="46"/>
    <col min="13570" max="13571" width="11.19921875" style="46" customWidth="1"/>
    <col min="13572" max="13572" width="14.796875" style="46" customWidth="1"/>
    <col min="13573" max="13573" width="22.19921875" style="46" customWidth="1"/>
    <col min="13574" max="13574" width="10.796875" style="46"/>
    <col min="13575" max="13575" width="18" style="46" customWidth="1"/>
    <col min="13576" max="13822" width="10.796875" style="46"/>
    <col min="13823" max="13823" width="10.3984375" style="46" customWidth="1"/>
    <col min="13824" max="13824" width="106.796875" style="46" customWidth="1"/>
    <col min="13825" max="13825" width="10.796875" style="46"/>
    <col min="13826" max="13827" width="11.19921875" style="46" customWidth="1"/>
    <col min="13828" max="13828" width="14.796875" style="46" customWidth="1"/>
    <col min="13829" max="13829" width="22.19921875" style="46" customWidth="1"/>
    <col min="13830" max="13830" width="10.796875" style="46"/>
    <col min="13831" max="13831" width="18" style="46" customWidth="1"/>
    <col min="13832" max="14078" width="10.796875" style="46"/>
    <col min="14079" max="14079" width="10.3984375" style="46" customWidth="1"/>
    <col min="14080" max="14080" width="106.796875" style="46" customWidth="1"/>
    <col min="14081" max="14081" width="10.796875" style="46"/>
    <col min="14082" max="14083" width="11.19921875" style="46" customWidth="1"/>
    <col min="14084" max="14084" width="14.796875" style="46" customWidth="1"/>
    <col min="14085" max="14085" width="22.19921875" style="46" customWidth="1"/>
    <col min="14086" max="14086" width="10.796875" style="46"/>
    <col min="14087" max="14087" width="18" style="46" customWidth="1"/>
    <col min="14088" max="14334" width="10.796875" style="46"/>
    <col min="14335" max="14335" width="10.3984375" style="46" customWidth="1"/>
    <col min="14336" max="14336" width="106.796875" style="46" customWidth="1"/>
    <col min="14337" max="14337" width="10.796875" style="46"/>
    <col min="14338" max="14339" width="11.19921875" style="46" customWidth="1"/>
    <col min="14340" max="14340" width="14.796875" style="46" customWidth="1"/>
    <col min="14341" max="14341" width="22.19921875" style="46" customWidth="1"/>
    <col min="14342" max="14342" width="10.796875" style="46"/>
    <col min="14343" max="14343" width="18" style="46" customWidth="1"/>
    <col min="14344" max="14590" width="10.796875" style="46"/>
    <col min="14591" max="14591" width="10.3984375" style="46" customWidth="1"/>
    <col min="14592" max="14592" width="106.796875" style="46" customWidth="1"/>
    <col min="14593" max="14593" width="10.796875" style="46"/>
    <col min="14594" max="14595" width="11.19921875" style="46" customWidth="1"/>
    <col min="14596" max="14596" width="14.796875" style="46" customWidth="1"/>
    <col min="14597" max="14597" width="22.19921875" style="46" customWidth="1"/>
    <col min="14598" max="14598" width="10.796875" style="46"/>
    <col min="14599" max="14599" width="18" style="46" customWidth="1"/>
    <col min="14600" max="14846" width="10.796875" style="46"/>
    <col min="14847" max="14847" width="10.3984375" style="46" customWidth="1"/>
    <col min="14848" max="14848" width="106.796875" style="46" customWidth="1"/>
    <col min="14849" max="14849" width="10.796875" style="46"/>
    <col min="14850" max="14851" width="11.19921875" style="46" customWidth="1"/>
    <col min="14852" max="14852" width="14.796875" style="46" customWidth="1"/>
    <col min="14853" max="14853" width="22.19921875" style="46" customWidth="1"/>
    <col min="14854" max="14854" width="10.796875" style="46"/>
    <col min="14855" max="14855" width="18" style="46" customWidth="1"/>
    <col min="14856" max="15102" width="10.796875" style="46"/>
    <col min="15103" max="15103" width="10.3984375" style="46" customWidth="1"/>
    <col min="15104" max="15104" width="106.796875" style="46" customWidth="1"/>
    <col min="15105" max="15105" width="10.796875" style="46"/>
    <col min="15106" max="15107" width="11.19921875" style="46" customWidth="1"/>
    <col min="15108" max="15108" width="14.796875" style="46" customWidth="1"/>
    <col min="15109" max="15109" width="22.19921875" style="46" customWidth="1"/>
    <col min="15110" max="15110" width="10.796875" style="46"/>
    <col min="15111" max="15111" width="18" style="46" customWidth="1"/>
    <col min="15112" max="15358" width="10.796875" style="46"/>
    <col min="15359" max="15359" width="10.3984375" style="46" customWidth="1"/>
    <col min="15360" max="15360" width="106.796875" style="46" customWidth="1"/>
    <col min="15361" max="15361" width="10.796875" style="46"/>
    <col min="15362" max="15363" width="11.19921875" style="46" customWidth="1"/>
    <col min="15364" max="15364" width="14.796875" style="46" customWidth="1"/>
    <col min="15365" max="15365" width="22.19921875" style="46" customWidth="1"/>
    <col min="15366" max="15366" width="10.796875" style="46"/>
    <col min="15367" max="15367" width="18" style="46" customWidth="1"/>
    <col min="15368" max="15614" width="10.796875" style="46"/>
    <col min="15615" max="15615" width="10.3984375" style="46" customWidth="1"/>
    <col min="15616" max="15616" width="106.796875" style="46" customWidth="1"/>
    <col min="15617" max="15617" width="10.796875" style="46"/>
    <col min="15618" max="15619" width="11.19921875" style="46" customWidth="1"/>
    <col min="15620" max="15620" width="14.796875" style="46" customWidth="1"/>
    <col min="15621" max="15621" width="22.19921875" style="46" customWidth="1"/>
    <col min="15622" max="15622" width="10.796875" style="46"/>
    <col min="15623" max="15623" width="18" style="46" customWidth="1"/>
    <col min="15624" max="15870" width="10.796875" style="46"/>
    <col min="15871" max="15871" width="10.3984375" style="46" customWidth="1"/>
    <col min="15872" max="15872" width="106.796875" style="46" customWidth="1"/>
    <col min="15873" max="15873" width="10.796875" style="46"/>
    <col min="15874" max="15875" width="11.19921875" style="46" customWidth="1"/>
    <col min="15876" max="15876" width="14.796875" style="46" customWidth="1"/>
    <col min="15877" max="15877" width="22.19921875" style="46" customWidth="1"/>
    <col min="15878" max="15878" width="10.796875" style="46"/>
    <col min="15879" max="15879" width="18" style="46" customWidth="1"/>
    <col min="15880" max="16126" width="10.796875" style="46"/>
    <col min="16127" max="16127" width="10.3984375" style="46" customWidth="1"/>
    <col min="16128" max="16128" width="106.796875" style="46" customWidth="1"/>
    <col min="16129" max="16129" width="10.796875" style="46"/>
    <col min="16130" max="16131" width="11.19921875" style="46" customWidth="1"/>
    <col min="16132" max="16132" width="14.796875" style="46" customWidth="1"/>
    <col min="16133" max="16133" width="22.19921875" style="46" customWidth="1"/>
    <col min="16134" max="16134" width="10.796875" style="46"/>
    <col min="16135" max="16135" width="18" style="46" customWidth="1"/>
    <col min="16136" max="16384" width="10.796875" style="46"/>
  </cols>
  <sheetData>
    <row r="1" spans="1:14 16384:16384" ht="15" thickBot="1"/>
    <row r="2" spans="1:14 16384:16384">
      <c r="A2" s="91"/>
      <c r="B2" s="92"/>
      <c r="C2" s="93"/>
      <c r="D2" s="93"/>
      <c r="E2" s="130"/>
      <c r="F2" s="101"/>
      <c r="G2" s="124"/>
      <c r="H2" s="93"/>
      <c r="I2" s="125"/>
      <c r="J2" s="93"/>
      <c r="K2" s="93"/>
      <c r="L2" s="93"/>
      <c r="M2" s="93"/>
      <c r="N2" s="114">
        <f>info!F7</f>
        <v>44490</v>
      </c>
    </row>
    <row r="3" spans="1:14 16384:16384" ht="15">
      <c r="A3" s="94"/>
      <c r="B3" s="68"/>
      <c r="C3" s="159" t="s">
        <v>14</v>
      </c>
      <c r="D3" s="159"/>
      <c r="E3" s="159"/>
      <c r="F3" s="159"/>
      <c r="G3" s="123"/>
      <c r="I3" s="45"/>
      <c r="N3" s="95"/>
    </row>
    <row r="4" spans="1:14 16384:16384" ht="15">
      <c r="A4" s="94"/>
      <c r="B4" s="68"/>
      <c r="C4" s="89" t="s">
        <v>15</v>
      </c>
      <c r="D4" s="89"/>
      <c r="E4" s="89"/>
      <c r="F4" s="102"/>
      <c r="G4" s="46"/>
      <c r="I4" s="45"/>
      <c r="N4" s="96"/>
    </row>
    <row r="5" spans="1:14 16384:16384" ht="23.25" customHeight="1">
      <c r="A5" s="94"/>
      <c r="B5" s="121" t="str">
        <f>info!A13</f>
        <v>France TRAVAIL BORDEAUX  - AMENAGEMENT DES ETAGES R+2 AU R+8 DU BATIMENT B &amp; C</v>
      </c>
      <c r="C5" s="90"/>
      <c r="D5" s="90"/>
      <c r="E5" s="131"/>
      <c r="F5" s="103"/>
      <c r="G5" s="146" t="s">
        <v>90</v>
      </c>
      <c r="H5" s="146"/>
      <c r="I5" s="45"/>
      <c r="N5" s="96"/>
    </row>
    <row r="6" spans="1:14 16384:16384" ht="39" customHeight="1">
      <c r="A6" s="94"/>
      <c r="B6" s="121" t="str">
        <f>info!B20</f>
        <v>Lot 02 - Sols souples, sols durs et faïences</v>
      </c>
      <c r="C6" s="90"/>
      <c r="D6" s="90"/>
      <c r="E6" s="131"/>
      <c r="F6" s="103"/>
      <c r="G6" s="160"/>
      <c r="H6" s="161"/>
      <c r="I6" s="161"/>
      <c r="J6" s="161"/>
      <c r="K6" s="161"/>
      <c r="L6" s="162"/>
      <c r="N6" s="96"/>
    </row>
    <row r="7" spans="1:14 16384:16384" ht="15">
      <c r="A7" s="94"/>
      <c r="C7" s="90"/>
      <c r="D7" s="90"/>
      <c r="E7" s="131"/>
      <c r="F7" s="103"/>
      <c r="G7" s="163"/>
      <c r="H7" s="164"/>
      <c r="I7" s="164"/>
      <c r="J7" s="164"/>
      <c r="K7" s="164"/>
      <c r="L7" s="165"/>
      <c r="N7" s="115" t="str">
        <f>info!F8</f>
        <v>DCE ind B</v>
      </c>
    </row>
    <row r="8" spans="1:14 16384:16384" ht="61" customHeight="1" thickBot="1">
      <c r="A8" s="97"/>
      <c r="B8" s="98"/>
      <c r="C8" s="99"/>
      <c r="D8" s="99"/>
      <c r="E8" s="132"/>
      <c r="F8" s="104"/>
      <c r="G8" s="126"/>
      <c r="H8" s="127"/>
      <c r="I8" s="128"/>
      <c r="J8" s="127"/>
      <c r="K8" s="127"/>
      <c r="L8" s="127"/>
      <c r="M8" s="127"/>
      <c r="N8" s="129"/>
    </row>
    <row r="9" spans="1:14 16384:16384">
      <c r="A9" s="151" t="s">
        <v>91</v>
      </c>
      <c r="B9" s="153" t="s">
        <v>7</v>
      </c>
      <c r="C9" s="71"/>
      <c r="D9" s="155" t="s">
        <v>47</v>
      </c>
      <c r="E9" s="157" t="s">
        <v>48</v>
      </c>
      <c r="F9" s="157" t="s">
        <v>49</v>
      </c>
      <c r="G9" s="157" t="s">
        <v>50</v>
      </c>
      <c r="H9" s="157" t="s">
        <v>51</v>
      </c>
      <c r="I9" s="157" t="s">
        <v>52</v>
      </c>
      <c r="J9" s="157" t="s">
        <v>53</v>
      </c>
      <c r="K9" s="157" t="s">
        <v>54</v>
      </c>
      <c r="L9" s="166" t="s">
        <v>46</v>
      </c>
      <c r="M9" s="105"/>
      <c r="N9" s="122"/>
    </row>
    <row r="10" spans="1:14 16384:16384">
      <c r="A10" s="151"/>
      <c r="B10" s="153"/>
      <c r="C10" s="71" t="s">
        <v>8</v>
      </c>
      <c r="D10" s="155"/>
      <c r="E10" s="157"/>
      <c r="F10" s="157"/>
      <c r="G10" s="157"/>
      <c r="H10" s="157"/>
      <c r="I10" s="157"/>
      <c r="J10" s="157"/>
      <c r="K10" s="157"/>
      <c r="L10" s="166"/>
      <c r="M10" s="105" t="s">
        <v>10</v>
      </c>
      <c r="N10" s="84" t="s">
        <v>17</v>
      </c>
    </row>
    <row r="11" spans="1:14 16384:16384" ht="15" thickBot="1">
      <c r="A11" s="152"/>
      <c r="B11" s="154"/>
      <c r="C11" s="85"/>
      <c r="D11" s="156"/>
      <c r="E11" s="158"/>
      <c r="F11" s="158"/>
      <c r="G11" s="158"/>
      <c r="H11" s="158"/>
      <c r="I11" s="158"/>
      <c r="J11" s="158"/>
      <c r="K11" s="158"/>
      <c r="L11" s="167"/>
      <c r="M11" s="106"/>
      <c r="N11" s="86"/>
    </row>
    <row r="12" spans="1:14 16384:16384">
      <c r="A12" s="53"/>
      <c r="B12" s="88"/>
      <c r="C12" s="48"/>
      <c r="D12" s="47"/>
      <c r="E12" s="57"/>
    </row>
    <row r="13" spans="1:14 16384:16384" s="55" customFormat="1" ht="15">
      <c r="A13" s="53" t="s">
        <v>16</v>
      </c>
      <c r="B13" s="88" t="s">
        <v>28</v>
      </c>
      <c r="C13" s="48"/>
      <c r="D13" s="63"/>
      <c r="E13" s="47"/>
      <c r="F13" s="57"/>
      <c r="G13" s="48"/>
      <c r="H13" s="48"/>
      <c r="I13" s="48"/>
      <c r="J13" s="48"/>
      <c r="K13" s="48"/>
      <c r="L13" s="49"/>
      <c r="M13" s="47"/>
      <c r="N13" s="57"/>
    </row>
    <row r="14" spans="1:14 16384:16384" s="55" customFormat="1" ht="15">
      <c r="A14" s="53" t="s">
        <v>23</v>
      </c>
      <c r="B14" s="88" t="s">
        <v>60</v>
      </c>
      <c r="C14" s="48"/>
      <c r="D14" s="135"/>
      <c r="E14" s="184"/>
      <c r="F14" s="184"/>
      <c r="G14" s="135"/>
      <c r="H14" s="135"/>
      <c r="I14" s="135"/>
      <c r="J14" s="135"/>
      <c r="K14" s="135"/>
      <c r="L14" s="49"/>
      <c r="M14" s="47"/>
      <c r="N14" s="57"/>
    </row>
    <row r="15" spans="1:14 16384:16384" s="55" customFormat="1" ht="15">
      <c r="A15" s="53" t="s">
        <v>92</v>
      </c>
      <c r="B15" s="87" t="s">
        <v>93</v>
      </c>
      <c r="C15" s="48" t="s">
        <v>94</v>
      </c>
      <c r="D15" s="135">
        <v>1</v>
      </c>
      <c r="E15" s="135">
        <v>1</v>
      </c>
      <c r="F15" s="135">
        <v>1</v>
      </c>
      <c r="G15" s="135">
        <v>1</v>
      </c>
      <c r="H15" s="135">
        <v>1</v>
      </c>
      <c r="I15" s="135">
        <v>1</v>
      </c>
      <c r="J15" s="135">
        <v>1</v>
      </c>
      <c r="K15" s="135">
        <v>1</v>
      </c>
      <c r="L15" s="145">
        <f>SUM(D15:K15)</f>
        <v>8</v>
      </c>
      <c r="M15" s="57"/>
      <c r="N15" s="57">
        <f t="shared" ref="N15" si="0">M15*L15</f>
        <v>0</v>
      </c>
      <c r="XFD15" s="133"/>
    </row>
    <row r="16" spans="1:14 16384:16384" s="55" customFormat="1" ht="15">
      <c r="A16" s="53" t="s">
        <v>26</v>
      </c>
      <c r="B16" s="87" t="s">
        <v>31</v>
      </c>
      <c r="C16" s="48" t="s">
        <v>18</v>
      </c>
      <c r="D16" s="135">
        <v>570.11</v>
      </c>
      <c r="E16" s="135">
        <v>885.16</v>
      </c>
      <c r="F16" s="184">
        <v>601</v>
      </c>
      <c r="G16" s="184">
        <v>685</v>
      </c>
      <c r="H16" s="135">
        <v>529</v>
      </c>
      <c r="I16" s="135">
        <v>382</v>
      </c>
      <c r="J16" s="135">
        <v>523</v>
      </c>
      <c r="K16" s="135">
        <v>332.5</v>
      </c>
      <c r="L16" s="145">
        <f>SUM(D16:K16)</f>
        <v>4507.7700000000004</v>
      </c>
      <c r="M16" s="57"/>
      <c r="N16" s="57">
        <f t="shared" ref="N16" si="1">M16*L16</f>
        <v>0</v>
      </c>
    </row>
    <row r="17" spans="1:14" s="55" customFormat="1" ht="15">
      <c r="A17" s="53" t="s">
        <v>57</v>
      </c>
      <c r="B17" s="88" t="s">
        <v>32</v>
      </c>
      <c r="C17" s="48"/>
      <c r="D17" s="135"/>
      <c r="E17" s="184"/>
      <c r="F17" s="184"/>
      <c r="G17" s="135"/>
      <c r="H17" s="135"/>
      <c r="I17" s="135"/>
      <c r="J17" s="135"/>
      <c r="K17" s="135"/>
      <c r="L17" s="145"/>
      <c r="M17" s="47"/>
      <c r="N17" s="57"/>
    </row>
    <row r="18" spans="1:14" s="55" customFormat="1" ht="15">
      <c r="A18" s="53" t="s">
        <v>62</v>
      </c>
      <c r="B18" s="87" t="s">
        <v>76</v>
      </c>
      <c r="C18" s="48" t="s">
        <v>18</v>
      </c>
      <c r="D18" s="135">
        <v>332</v>
      </c>
      <c r="E18" s="184">
        <v>404</v>
      </c>
      <c r="F18" s="184">
        <v>299</v>
      </c>
      <c r="G18" s="135">
        <v>385</v>
      </c>
      <c r="H18" s="135">
        <v>262</v>
      </c>
      <c r="I18" s="135">
        <v>198</v>
      </c>
      <c r="J18" s="135">
        <f>112.43+54.6+79.35+61.13</f>
        <v>307.51</v>
      </c>
      <c r="K18" s="135">
        <v>0</v>
      </c>
      <c r="L18" s="145">
        <f t="shared" ref="L18:L24" si="2">SUM(D18:K18)</f>
        <v>2187.5100000000002</v>
      </c>
      <c r="M18" s="47"/>
      <c r="N18" s="57">
        <f t="shared" ref="N18:N31" si="3">M18*L18</f>
        <v>0</v>
      </c>
    </row>
    <row r="19" spans="1:14" s="55" customFormat="1" ht="15">
      <c r="A19" s="53" t="s">
        <v>63</v>
      </c>
      <c r="B19" s="87" t="s">
        <v>77</v>
      </c>
      <c r="C19" s="48" t="s">
        <v>18</v>
      </c>
      <c r="D19" s="135">
        <v>114</v>
      </c>
      <c r="E19" s="184">
        <v>173</v>
      </c>
      <c r="F19" s="184">
        <v>113.42</v>
      </c>
      <c r="G19" s="135">
        <v>185</v>
      </c>
      <c r="H19" s="135">
        <v>161</v>
      </c>
      <c r="I19" s="135">
        <v>60</v>
      </c>
      <c r="J19" s="135">
        <v>130.27000000000001</v>
      </c>
      <c r="K19" s="135">
        <v>0</v>
      </c>
      <c r="L19" s="145">
        <f t="shared" si="2"/>
        <v>936.69</v>
      </c>
      <c r="M19" s="47"/>
      <c r="N19" s="57">
        <f t="shared" si="3"/>
        <v>0</v>
      </c>
    </row>
    <row r="20" spans="1:14" s="55" customFormat="1" ht="15">
      <c r="A20" s="53" t="s">
        <v>64</v>
      </c>
      <c r="B20" s="87" t="s">
        <v>78</v>
      </c>
      <c r="C20" s="48" t="s">
        <v>18</v>
      </c>
      <c r="D20" s="135">
        <v>65.36</v>
      </c>
      <c r="E20" s="184">
        <v>10.46</v>
      </c>
      <c r="F20" s="184">
        <v>100</v>
      </c>
      <c r="G20" s="135">
        <v>47</v>
      </c>
      <c r="H20" s="135">
        <v>70</v>
      </c>
      <c r="I20" s="135">
        <v>118</v>
      </c>
      <c r="J20" s="135">
        <v>59</v>
      </c>
      <c r="K20" s="135">
        <v>0</v>
      </c>
      <c r="L20" s="145">
        <f t="shared" si="2"/>
        <v>469.82</v>
      </c>
      <c r="M20" s="47"/>
      <c r="N20" s="57">
        <f t="shared" si="3"/>
        <v>0</v>
      </c>
    </row>
    <row r="21" spans="1:14" s="55" customFormat="1" ht="15">
      <c r="A21" s="53" t="s">
        <v>65</v>
      </c>
      <c r="B21" s="87" t="s">
        <v>79</v>
      </c>
      <c r="C21" s="48" t="s">
        <v>18</v>
      </c>
      <c r="D21" s="135">
        <v>3.47</v>
      </c>
      <c r="E21" s="184">
        <v>2.64</v>
      </c>
      <c r="F21" s="184">
        <v>10.84</v>
      </c>
      <c r="G21" s="135">
        <f>9.4+2.9+10.53</f>
        <v>22.83</v>
      </c>
      <c r="H21" s="135">
        <f>3.52+7.15+11.29</f>
        <v>21.96</v>
      </c>
      <c r="I21" s="135">
        <v>5.64</v>
      </c>
      <c r="J21" s="135">
        <f>2.08+11.29+3.2</f>
        <v>16.57</v>
      </c>
      <c r="K21" s="135">
        <v>0</v>
      </c>
      <c r="L21" s="145">
        <f t="shared" si="2"/>
        <v>83.949999999999989</v>
      </c>
      <c r="M21" s="47"/>
      <c r="N21" s="57">
        <f t="shared" ref="N21" si="4">M21*L21</f>
        <v>0</v>
      </c>
    </row>
    <row r="22" spans="1:14" s="55" customFormat="1" ht="15">
      <c r="A22" s="53" t="s">
        <v>72</v>
      </c>
      <c r="B22" s="87" t="s">
        <v>80</v>
      </c>
      <c r="C22" s="48" t="s">
        <v>18</v>
      </c>
      <c r="D22" s="135">
        <v>0</v>
      </c>
      <c r="E22" s="184">
        <v>221</v>
      </c>
      <c r="F22" s="184">
        <v>0</v>
      </c>
      <c r="G22" s="135">
        <v>0</v>
      </c>
      <c r="H22" s="135">
        <v>0</v>
      </c>
      <c r="I22" s="135">
        <v>0</v>
      </c>
      <c r="J22" s="135">
        <v>0</v>
      </c>
      <c r="K22" s="135">
        <v>0</v>
      </c>
      <c r="L22" s="145">
        <f t="shared" si="2"/>
        <v>221</v>
      </c>
      <c r="M22" s="47"/>
      <c r="N22" s="57">
        <f t="shared" ref="N22" si="5">M22*L22</f>
        <v>0</v>
      </c>
    </row>
    <row r="23" spans="1:14" s="55" customFormat="1" ht="15">
      <c r="A23" s="53" t="s">
        <v>73</v>
      </c>
      <c r="B23" s="87" t="s">
        <v>82</v>
      </c>
      <c r="C23" s="48" t="s">
        <v>18</v>
      </c>
      <c r="D23" s="135">
        <v>0</v>
      </c>
      <c r="E23" s="184">
        <v>7.05</v>
      </c>
      <c r="F23" s="184">
        <v>0</v>
      </c>
      <c r="G23" s="135">
        <v>0</v>
      </c>
      <c r="H23" s="135">
        <v>0</v>
      </c>
      <c r="I23" s="135">
        <v>0</v>
      </c>
      <c r="J23" s="135">
        <v>0</v>
      </c>
      <c r="K23" s="135">
        <v>0</v>
      </c>
      <c r="L23" s="145">
        <f t="shared" ref="L23" si="6">SUM(D23:K23)</f>
        <v>7.05</v>
      </c>
      <c r="M23" s="47"/>
      <c r="N23" s="57">
        <f t="shared" ref="N23" si="7">M23*L23</f>
        <v>0</v>
      </c>
    </row>
    <row r="24" spans="1:14" s="55" customFormat="1" ht="15">
      <c r="A24" s="53" t="s">
        <v>81</v>
      </c>
      <c r="B24" s="87" t="s">
        <v>75</v>
      </c>
      <c r="C24" s="48" t="s">
        <v>18</v>
      </c>
      <c r="D24" s="135">
        <v>0</v>
      </c>
      <c r="E24" s="184">
        <v>0</v>
      </c>
      <c r="F24" s="184">
        <v>36</v>
      </c>
      <c r="G24" s="135">
        <v>0</v>
      </c>
      <c r="H24" s="135">
        <v>0</v>
      </c>
      <c r="I24" s="135">
        <v>0</v>
      </c>
      <c r="J24" s="135">
        <v>0</v>
      </c>
      <c r="K24" s="135">
        <v>0</v>
      </c>
      <c r="L24" s="145">
        <f t="shared" si="2"/>
        <v>36</v>
      </c>
      <c r="M24" s="47"/>
      <c r="N24" s="57">
        <f t="shared" si="3"/>
        <v>0</v>
      </c>
    </row>
    <row r="25" spans="1:14" s="55" customFormat="1" ht="15">
      <c r="A25" s="53" t="s">
        <v>58</v>
      </c>
      <c r="B25" s="88" t="s">
        <v>33</v>
      </c>
      <c r="C25" s="48"/>
      <c r="D25" s="135"/>
      <c r="E25" s="184"/>
      <c r="F25" s="184"/>
      <c r="G25" s="135"/>
      <c r="H25" s="135"/>
      <c r="I25" s="135"/>
      <c r="J25" s="135"/>
      <c r="K25" s="135"/>
      <c r="L25" s="145"/>
      <c r="M25" s="47"/>
      <c r="N25" s="57"/>
    </row>
    <row r="26" spans="1:14" s="55" customFormat="1" ht="15">
      <c r="A26" s="52" t="s">
        <v>66</v>
      </c>
      <c r="B26" s="87" t="s">
        <v>70</v>
      </c>
      <c r="C26" s="48" t="s">
        <v>18</v>
      </c>
      <c r="D26" s="135">
        <v>58.75</v>
      </c>
      <c r="E26" s="184">
        <v>23.7</v>
      </c>
      <c r="F26" s="184">
        <v>37.6</v>
      </c>
      <c r="G26" s="135">
        <v>39</v>
      </c>
      <c r="H26" s="135">
        <v>36</v>
      </c>
      <c r="I26" s="135">
        <v>6</v>
      </c>
      <c r="J26" s="135">
        <v>29</v>
      </c>
      <c r="K26" s="135">
        <v>0</v>
      </c>
      <c r="L26" s="145">
        <f t="shared" ref="L26:L31" si="8">SUM(D26:K26)</f>
        <v>230.05</v>
      </c>
      <c r="M26" s="47"/>
      <c r="N26" s="57">
        <f t="shared" si="3"/>
        <v>0</v>
      </c>
    </row>
    <row r="27" spans="1:14" s="55" customFormat="1" ht="15">
      <c r="A27" s="52" t="s">
        <v>86</v>
      </c>
      <c r="B27" s="87" t="s">
        <v>87</v>
      </c>
      <c r="C27" s="48" t="s">
        <v>18</v>
      </c>
      <c r="D27" s="135">
        <v>0</v>
      </c>
      <c r="E27" s="184">
        <v>0</v>
      </c>
      <c r="F27" s="184">
        <v>0</v>
      </c>
      <c r="G27" s="135">
        <v>0</v>
      </c>
      <c r="H27" s="135">
        <v>0</v>
      </c>
      <c r="I27" s="135">
        <v>0</v>
      </c>
      <c r="J27" s="135">
        <v>0</v>
      </c>
      <c r="K27" s="135">
        <v>262.47000000000003</v>
      </c>
      <c r="L27" s="145">
        <f t="shared" ref="L27" si="9">SUM(D27:K27)</f>
        <v>262.47000000000003</v>
      </c>
      <c r="M27" s="47"/>
      <c r="N27" s="57">
        <f t="shared" ref="N27" si="10">M27*L27</f>
        <v>0</v>
      </c>
    </row>
    <row r="28" spans="1:14" s="55" customFormat="1" ht="15">
      <c r="A28" s="52" t="s">
        <v>67</v>
      </c>
      <c r="B28" s="87" t="s">
        <v>71</v>
      </c>
      <c r="C28" s="48" t="s">
        <v>18</v>
      </c>
      <c r="D28" s="135">
        <v>0</v>
      </c>
      <c r="E28" s="184">
        <v>46</v>
      </c>
      <c r="F28" s="184">
        <v>0</v>
      </c>
      <c r="G28" s="135">
        <v>0</v>
      </c>
      <c r="H28" s="135">
        <v>0</v>
      </c>
      <c r="I28" s="135">
        <v>0</v>
      </c>
      <c r="J28" s="135">
        <v>0</v>
      </c>
      <c r="K28" s="135">
        <v>0</v>
      </c>
      <c r="L28" s="145">
        <f t="shared" ref="L28:L29" si="11">SUM(D28:K28)</f>
        <v>46</v>
      </c>
      <c r="M28" s="47"/>
      <c r="N28" s="57">
        <f t="shared" ref="N28:N29" si="12">M28*L28</f>
        <v>0</v>
      </c>
    </row>
    <row r="29" spans="1:14" s="55" customFormat="1" ht="15">
      <c r="A29" s="52" t="s">
        <v>68</v>
      </c>
      <c r="B29" s="87" t="s">
        <v>85</v>
      </c>
      <c r="C29" s="48" t="s">
        <v>18</v>
      </c>
      <c r="D29" s="135">
        <v>0</v>
      </c>
      <c r="E29" s="184">
        <v>0</v>
      </c>
      <c r="F29" s="184">
        <v>0</v>
      </c>
      <c r="G29" s="135">
        <v>0</v>
      </c>
      <c r="H29" s="135">
        <v>0</v>
      </c>
      <c r="I29" s="135">
        <v>0</v>
      </c>
      <c r="J29" s="135">
        <v>0</v>
      </c>
      <c r="K29" s="135">
        <v>26.5</v>
      </c>
      <c r="L29" s="145">
        <f t="shared" si="11"/>
        <v>26.5</v>
      </c>
      <c r="M29" s="47"/>
      <c r="N29" s="57">
        <f t="shared" si="12"/>
        <v>0</v>
      </c>
    </row>
    <row r="30" spans="1:14" s="55" customFormat="1" ht="15">
      <c r="A30" s="53" t="s">
        <v>59</v>
      </c>
      <c r="B30" s="87" t="s">
        <v>83</v>
      </c>
      <c r="C30" s="70" t="s">
        <v>20</v>
      </c>
      <c r="D30" s="185"/>
      <c r="E30" s="184"/>
      <c r="F30" s="184"/>
      <c r="G30" s="135"/>
      <c r="H30" s="135"/>
      <c r="I30" s="135"/>
      <c r="J30" s="135"/>
      <c r="K30" s="135"/>
      <c r="L30" s="145"/>
      <c r="M30" s="47"/>
      <c r="N30" s="57"/>
    </row>
    <row r="31" spans="1:14" s="55" customFormat="1" ht="15">
      <c r="A31" s="53" t="s">
        <v>69</v>
      </c>
      <c r="B31" s="87" t="s">
        <v>61</v>
      </c>
      <c r="C31" s="48" t="s">
        <v>21</v>
      </c>
      <c r="D31" s="135">
        <v>14.5</v>
      </c>
      <c r="E31" s="184">
        <v>11.5</v>
      </c>
      <c r="F31" s="135">
        <v>8.5</v>
      </c>
      <c r="G31" s="135">
        <v>9.5</v>
      </c>
      <c r="H31" s="135">
        <v>8.5</v>
      </c>
      <c r="I31" s="135">
        <v>2.5</v>
      </c>
      <c r="J31" s="135">
        <v>20.5</v>
      </c>
      <c r="K31" s="135">
        <v>17.5</v>
      </c>
      <c r="L31" s="145">
        <f t="shared" si="8"/>
        <v>93</v>
      </c>
      <c r="M31" s="47"/>
      <c r="N31" s="57">
        <f t="shared" si="3"/>
        <v>0</v>
      </c>
    </row>
    <row r="32" spans="1:14" s="55" customFormat="1">
      <c r="A32" s="53"/>
      <c r="B32" s="87"/>
      <c r="C32" s="70"/>
      <c r="D32" s="186"/>
      <c r="E32" s="184"/>
      <c r="F32" s="184"/>
      <c r="G32" s="135"/>
      <c r="H32" s="135"/>
      <c r="I32" s="135"/>
      <c r="J32" s="135"/>
      <c r="K32" s="135"/>
      <c r="L32" s="145"/>
      <c r="M32" s="47"/>
      <c r="N32" s="57"/>
    </row>
    <row r="33" spans="1:14" s="55" customFormat="1" ht="15">
      <c r="A33" s="53" t="s">
        <v>24</v>
      </c>
      <c r="B33" s="88" t="s">
        <v>34</v>
      </c>
      <c r="C33" s="48"/>
      <c r="D33" s="135"/>
      <c r="E33" s="184"/>
      <c r="F33" s="184"/>
      <c r="G33" s="135"/>
      <c r="H33" s="135"/>
      <c r="I33" s="135"/>
      <c r="J33" s="135"/>
      <c r="K33" s="135"/>
      <c r="L33" s="145"/>
      <c r="M33" s="47"/>
      <c r="N33" s="57"/>
    </row>
    <row r="34" spans="1:14" s="55" customFormat="1" ht="15">
      <c r="A34" s="52" t="s">
        <v>29</v>
      </c>
      <c r="B34" s="87" t="s">
        <v>89</v>
      </c>
      <c r="C34" s="48" t="s">
        <v>18</v>
      </c>
      <c r="D34" s="184">
        <v>0</v>
      </c>
      <c r="E34" s="184">
        <v>0</v>
      </c>
      <c r="F34" s="184">
        <v>0</v>
      </c>
      <c r="G34" s="135">
        <v>0</v>
      </c>
      <c r="H34" s="135">
        <v>0</v>
      </c>
      <c r="I34" s="135">
        <v>0</v>
      </c>
      <c r="J34" s="135">
        <v>0</v>
      </c>
      <c r="K34" s="135">
        <v>33</v>
      </c>
      <c r="L34" s="145">
        <f t="shared" ref="L34:L35" si="13">SUM(D34:K34)</f>
        <v>33</v>
      </c>
      <c r="M34" s="47"/>
      <c r="N34" s="57">
        <f t="shared" ref="N34:N35" si="14">M34*L34</f>
        <v>0</v>
      </c>
    </row>
    <row r="35" spans="1:14" s="55" customFormat="1" ht="15">
      <c r="A35" s="52" t="s">
        <v>36</v>
      </c>
      <c r="B35" s="87" t="s">
        <v>88</v>
      </c>
      <c r="C35" s="48" t="s">
        <v>18</v>
      </c>
      <c r="D35" s="184">
        <v>0</v>
      </c>
      <c r="E35" s="184">
        <v>0</v>
      </c>
      <c r="F35" s="184">
        <v>0</v>
      </c>
      <c r="G35" s="135">
        <v>0</v>
      </c>
      <c r="H35" s="135">
        <v>0</v>
      </c>
      <c r="I35" s="135">
        <v>0</v>
      </c>
      <c r="J35" s="135">
        <v>0</v>
      </c>
      <c r="K35" s="135">
        <v>15.6</v>
      </c>
      <c r="L35" s="145">
        <f t="shared" si="13"/>
        <v>15.6</v>
      </c>
      <c r="M35" s="47"/>
      <c r="N35" s="57">
        <f t="shared" si="14"/>
        <v>0</v>
      </c>
    </row>
    <row r="36" spans="1:14" s="55" customFormat="1">
      <c r="A36" s="52"/>
      <c r="B36" s="87"/>
      <c r="C36" s="48"/>
      <c r="D36" s="133"/>
      <c r="E36" s="134"/>
      <c r="F36" s="134"/>
      <c r="G36" s="135"/>
      <c r="H36" s="135"/>
      <c r="I36" s="135"/>
      <c r="J36" s="135"/>
      <c r="K36" s="135"/>
      <c r="L36" s="145"/>
      <c r="M36" s="47"/>
      <c r="N36" s="57"/>
    </row>
    <row r="37" spans="1:14" s="55" customFormat="1" ht="15">
      <c r="A37" s="53" t="s">
        <v>25</v>
      </c>
      <c r="B37" s="88" t="s">
        <v>84</v>
      </c>
      <c r="C37" s="48"/>
      <c r="D37" s="133"/>
      <c r="E37" s="134"/>
      <c r="F37" s="134"/>
      <c r="G37" s="135"/>
      <c r="H37" s="135"/>
      <c r="I37" s="135"/>
      <c r="J37" s="135"/>
      <c r="K37" s="135"/>
      <c r="L37" s="145"/>
      <c r="M37" s="47"/>
      <c r="N37" s="57"/>
    </row>
    <row r="38" spans="1:14" s="55" customFormat="1" ht="15">
      <c r="A38" s="52" t="s">
        <v>30</v>
      </c>
      <c r="B38" s="87" t="s">
        <v>43</v>
      </c>
      <c r="C38" s="48" t="s">
        <v>18</v>
      </c>
      <c r="D38" s="180">
        <f>D16+E16</f>
        <v>1455.27</v>
      </c>
      <c r="E38" s="181"/>
      <c r="F38" s="180">
        <f>F16+G16</f>
        <v>1286</v>
      </c>
      <c r="G38" s="181"/>
      <c r="H38" s="182">
        <f>H16+I16</f>
        <v>911</v>
      </c>
      <c r="I38" s="183"/>
      <c r="J38" s="135">
        <v>523</v>
      </c>
      <c r="K38" s="135">
        <v>332.5</v>
      </c>
      <c r="L38" s="145">
        <f t="shared" ref="L38" si="15">SUM(D38:K38)</f>
        <v>4507.7700000000004</v>
      </c>
      <c r="M38" s="47"/>
      <c r="N38" s="57">
        <f t="shared" ref="N38" si="16">M38*L38</f>
        <v>0</v>
      </c>
    </row>
    <row r="39" spans="1:14" s="55" customFormat="1" ht="15" thickBot="1">
      <c r="A39" s="52"/>
      <c r="B39" s="88"/>
      <c r="C39" s="48"/>
      <c r="D39" s="57"/>
      <c r="E39" s="47"/>
      <c r="F39" s="57"/>
      <c r="G39" s="48"/>
      <c r="H39" s="48"/>
      <c r="I39" s="48"/>
      <c r="J39" s="48"/>
      <c r="K39" s="48"/>
      <c r="L39" s="49"/>
      <c r="M39" s="47"/>
      <c r="N39" s="57"/>
    </row>
    <row r="40" spans="1:14" s="55" customFormat="1" ht="16" thickBot="1">
      <c r="A40" s="116"/>
      <c r="B40" s="117" t="s">
        <v>42</v>
      </c>
      <c r="C40" s="118"/>
      <c r="D40" s="119"/>
      <c r="E40" s="177"/>
      <c r="F40" s="178"/>
      <c r="G40" s="178"/>
      <c r="H40" s="178"/>
      <c r="I40" s="178"/>
      <c r="J40" s="178"/>
      <c r="K40" s="178"/>
      <c r="L40" s="178"/>
      <c r="M40" s="179"/>
      <c r="N40" s="120">
        <f>SUM(N14:N39)</f>
        <v>0</v>
      </c>
    </row>
    <row r="41" spans="1:14" s="55" customFormat="1">
      <c r="A41" s="52"/>
      <c r="B41" s="87"/>
      <c r="C41" s="48"/>
      <c r="D41" s="47"/>
      <c r="E41" s="47"/>
      <c r="G41" s="56"/>
    </row>
    <row r="42" spans="1:14" s="55" customFormat="1">
      <c r="A42" s="53"/>
      <c r="B42" s="88"/>
      <c r="C42" s="48"/>
      <c r="D42" s="47"/>
      <c r="E42" s="47"/>
      <c r="G42" s="56"/>
    </row>
    <row r="43" spans="1:14" s="55" customFormat="1" ht="15" thickBot="1">
      <c r="A43" s="51"/>
      <c r="B43" s="50"/>
      <c r="C43" s="54"/>
      <c r="D43" s="58"/>
      <c r="E43" s="57"/>
      <c r="G43" s="56"/>
    </row>
    <row r="44" spans="1:14" ht="15">
      <c r="A44" s="136"/>
      <c r="B44" s="73" t="s">
        <v>27</v>
      </c>
      <c r="C44" s="59"/>
      <c r="D44" s="60"/>
      <c r="E44" s="107"/>
      <c r="F44" s="61"/>
      <c r="G44" s="137"/>
      <c r="H44" s="137"/>
      <c r="I44" s="137"/>
      <c r="J44" s="137"/>
      <c r="K44" s="137"/>
      <c r="L44" s="138"/>
      <c r="M44" s="139"/>
      <c r="N44" s="61">
        <f>N40</f>
        <v>0</v>
      </c>
    </row>
    <row r="45" spans="1:14" ht="15">
      <c r="A45" s="140"/>
      <c r="B45" s="69" t="s">
        <v>19</v>
      </c>
      <c r="C45" s="62"/>
      <c r="D45" s="63"/>
      <c r="E45" s="108"/>
      <c r="F45" s="64"/>
      <c r="G45" s="48"/>
      <c r="H45" s="48"/>
      <c r="I45" s="48"/>
      <c r="J45" s="48"/>
      <c r="K45" s="48"/>
      <c r="L45" s="49"/>
      <c r="M45" s="47"/>
      <c r="N45" s="64">
        <f>N44*0.2</f>
        <v>0</v>
      </c>
    </row>
    <row r="46" spans="1:14" ht="16" thickBot="1">
      <c r="A46" s="141"/>
      <c r="B46" s="74" t="s">
        <v>22</v>
      </c>
      <c r="C46" s="65"/>
      <c r="D46" s="66"/>
      <c r="E46" s="109"/>
      <c r="F46" s="67"/>
      <c r="G46" s="142"/>
      <c r="H46" s="142"/>
      <c r="I46" s="142"/>
      <c r="J46" s="142"/>
      <c r="K46" s="142"/>
      <c r="L46" s="143"/>
      <c r="M46" s="144"/>
      <c r="N46" s="67">
        <f>N45+N44</f>
        <v>0</v>
      </c>
    </row>
    <row r="47" spans="1:14">
      <c r="A47" s="168"/>
      <c r="B47" s="169"/>
      <c r="C47" s="169"/>
      <c r="D47" s="169"/>
      <c r="E47" s="169"/>
      <c r="F47" s="169"/>
      <c r="G47" s="169"/>
      <c r="H47" s="169"/>
      <c r="I47" s="169"/>
      <c r="J47" s="169"/>
      <c r="K47" s="169"/>
      <c r="L47" s="169"/>
      <c r="M47" s="169"/>
      <c r="N47" s="170"/>
    </row>
    <row r="48" spans="1:14">
      <c r="A48" s="171"/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3"/>
    </row>
    <row r="49" spans="1:14">
      <c r="A49" s="171"/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3"/>
    </row>
    <row r="50" spans="1:14">
      <c r="A50" s="171"/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3"/>
    </row>
    <row r="51" spans="1:14">
      <c r="A51" s="171"/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3"/>
    </row>
    <row r="52" spans="1:14">
      <c r="A52" s="171"/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3"/>
    </row>
    <row r="53" spans="1:14">
      <c r="A53" s="171"/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3"/>
    </row>
    <row r="54" spans="1:14">
      <c r="A54" s="171"/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3"/>
    </row>
    <row r="55" spans="1:14" ht="15" thickBot="1">
      <c r="A55" s="174"/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6"/>
    </row>
  </sheetData>
  <mergeCells count="18">
    <mergeCell ref="A47:N55"/>
    <mergeCell ref="E40:M40"/>
    <mergeCell ref="D38:E38"/>
    <mergeCell ref="F38:G38"/>
    <mergeCell ref="H38:I38"/>
    <mergeCell ref="A9:A11"/>
    <mergeCell ref="B9:B11"/>
    <mergeCell ref="D9:D11"/>
    <mergeCell ref="J9:J11"/>
    <mergeCell ref="C3:F3"/>
    <mergeCell ref="G6:L7"/>
    <mergeCell ref="K9:K11"/>
    <mergeCell ref="L9:L11"/>
    <mergeCell ref="E9:E11"/>
    <mergeCell ref="F9:F11"/>
    <mergeCell ref="G9:G11"/>
    <mergeCell ref="H9:H11"/>
    <mergeCell ref="I9:I11"/>
  </mergeCells>
  <phoneticPr fontId="25" type="noConversion"/>
  <hyperlinks>
    <hyperlink ref="A14" location="_Toc189136493" display="_Toc189136493" xr:uid="{ABBF0C9D-5DE1-480C-AA3A-EC925408C5FC}"/>
    <hyperlink ref="B14" location="_Toc189136493" display="_Toc189136493" xr:uid="{3E313A5B-D0CB-4FF3-8FDC-EBECE121502C}"/>
    <hyperlink ref="B16" location="_Toc189136501" display="_Toc189136501" xr:uid="{41A4CC97-BE26-434A-AE63-C695A7D81AFD}"/>
    <hyperlink ref="B17" location="_Toc189136503" display="_Toc189136503" xr:uid="{82C289B4-60FE-49E0-AE78-0D6EDB44D2AC}"/>
    <hyperlink ref="A25" location="_Toc189136506" display="_Toc189136506" xr:uid="{B05BE2EB-C53B-4173-80AA-DF64A1BD5E9B}"/>
    <hyperlink ref="B25" location="_Toc189136506" display="_Toc189136506" xr:uid="{1A25350A-311E-4B35-AE7B-69E807B72859}"/>
    <hyperlink ref="A26" location="_Toc189136507" display="_Toc189136507" xr:uid="{18A07F3F-9AE5-4615-BE02-318583680B76}"/>
    <hyperlink ref="B26" location="_Toc189136507" display="_Toc189136507" xr:uid="{43DDE859-062F-4E5D-9C53-4EF7C9E6128E}"/>
    <hyperlink ref="A33" location="_Toc189136510" display="_Toc189136510" xr:uid="{E19EE5DA-879A-4394-99DA-6FB49A1C441D}"/>
    <hyperlink ref="B33" location="_Toc189136510" display="_Toc189136510" xr:uid="{B8D2D94D-A95D-44A0-82FC-0BF8099E8647}"/>
    <hyperlink ref="A34" location="_Toc189136511" display="_Toc189136511" xr:uid="{92B60EB6-2296-41FE-910B-DE1FB4A39FDF}"/>
    <hyperlink ref="B34" location="_Toc189136511" display="_Toc189136511" xr:uid="{54C4A146-655D-45F7-8CF4-8434E719B5E6}"/>
    <hyperlink ref="B35" location="_Toc189136513" display="_Toc189136513" xr:uid="{78C23895-030D-4F4B-906E-BEEDF6D7D500}"/>
    <hyperlink ref="B30" location="_Toc196393132" display="_Toc196393132" xr:uid="{BCBEABF3-63C5-4B6C-A8B5-17A2EEED512F}"/>
    <hyperlink ref="A18" location="_Toc189136494" display="_Toc189136494" xr:uid="{D2EC5EEF-9826-4D3A-A5BA-15FFC163D794}"/>
    <hyperlink ref="A35" location="_Toc189136511" display="_Toc189136511" xr:uid="{6BB4B23C-5209-4F20-8A19-E9ED449F6DB2}"/>
    <hyperlink ref="B13" location="_Toc189136412" display="_Toc189136412" xr:uid="{9361CA5E-5E9A-4396-AAF0-902BD0878247}"/>
    <hyperlink ref="A13" location="_Toc189136412" display="_Toc189136412" xr:uid="{9BCD4B2A-33B2-44FD-AA55-20EE2B759F45}"/>
    <hyperlink ref="A16:A17" location="_Toc189136494" display="_Toc189136494" xr:uid="{917A8519-5009-4CAE-ABC3-CD97AA3399A9}"/>
    <hyperlink ref="A28:A29" location="_Toc189136507" display="_Toc189136507" xr:uid="{531D5A3B-7D87-41F3-9354-AFF8494CDEB1}"/>
    <hyperlink ref="A30" location="_Toc189136506" display="_Toc189136506" xr:uid="{C25BE355-D649-7848-BD20-F4E817FFEA93}"/>
    <hyperlink ref="A27" location="_Toc189136507" display="_Toc189136507" xr:uid="{F76944E1-0F03-5147-B755-29E4C64C3768}"/>
    <hyperlink ref="B27" location="_Toc189136507" display="_Toc189136507" xr:uid="{C5FC0423-8D43-F547-A93C-168AA6FF84C0}"/>
    <hyperlink ref="A15" location="_Toc189136494" display="_Toc189136494" xr:uid="{ABBBB8F6-F8B1-4141-9B55-49D7EAE8D071}"/>
    <hyperlink ref="B15" location="_Toc189136501" display="_Toc189136501" xr:uid="{AD2C186A-40D0-3E4C-B2BE-32DE89FD8153}"/>
  </hyperlinks>
  <printOptions horizontalCentered="1"/>
  <pageMargins left="0.25" right="0.25" top="0.75" bottom="0.75" header="0.3" footer="0.3"/>
  <pageSetup paperSize="9" scale="44" fitToHeight="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d57ed68933c4b53b93d0dbbefc7ac116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088adffc9a2c8f22c93435ecd17c0f53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  <SharedWithUsers xmlns="565491f9-3cbe-446a-a710-0ccf27b6bc27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876E6F8-124D-4132-93AD-C6751060350B}"/>
</file>

<file path=customXml/itemProps2.xml><?xml version="1.0" encoding="utf-8"?>
<ds:datastoreItem xmlns:ds="http://schemas.openxmlformats.org/officeDocument/2006/customXml" ds:itemID="{1E42B488-68D8-450E-BCEB-3A43B9EF0BAF}"/>
</file>

<file path=customXml/itemProps3.xml><?xml version="1.0" encoding="utf-8"?>
<ds:datastoreItem xmlns:ds="http://schemas.openxmlformats.org/officeDocument/2006/customXml" ds:itemID="{496B72FA-167B-4CCC-A072-8A1ADCC4B1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TEST</vt:lpstr>
      <vt:lpstr>info</vt:lpstr>
      <vt:lpstr>LOT 02</vt:lpstr>
      <vt:lpstr>'LOT 02'!Impression_des_titres</vt:lpstr>
      <vt:lpstr>TEST!Impression_des_titres</vt:lpstr>
      <vt:lpstr>info!Zone_d_impression</vt:lpstr>
      <vt:lpstr>'LOT 02'!Zone_d_impression</vt:lpstr>
      <vt:lpstr>TEST!Zone_d_impression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ARTEBA</dc:creator>
  <cp:lastModifiedBy>Cynthia  SOLER | AME</cp:lastModifiedBy>
  <cp:lastPrinted>2025-09-18T09:18:02Z</cp:lastPrinted>
  <dcterms:created xsi:type="dcterms:W3CDTF">2001-03-28T07:23:11Z</dcterms:created>
  <dcterms:modified xsi:type="dcterms:W3CDTF">2025-10-27T13:45:55Z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Order">
    <vt:r8>1029100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MediaServiceImageTags">
    <vt:lpwstr/>
  </property>
</Properties>
</file>